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80" tabRatio="602" activeTab="0"/>
  </bookViews>
  <sheets>
    <sheet name="１　施設" sheetId="1" r:id="rId1"/>
  </sheets>
  <definedNames>
    <definedName name="_xlfn.CUBEKPIMEMBER" hidden="1">#NAME?</definedName>
    <definedName name="_xlnm.Print_Area" localSheetId="0">'１　施設'!$A$1:$L$111</definedName>
    <definedName name="_xlnm.Print_Titles" localSheetId="0">'１　施設'!$2:$6</definedName>
  </definedNames>
  <calcPr fullCalcOnLoad="1"/>
</workbook>
</file>

<file path=xl/sharedStrings.xml><?xml version="1.0" encoding="utf-8"?>
<sst xmlns="http://schemas.openxmlformats.org/spreadsheetml/2006/main" count="607" uniqueCount="287">
  <si>
    <t>図書館名</t>
  </si>
  <si>
    <t xml:space="preserve">  広島市立中央</t>
  </si>
  <si>
    <t xml:space="preserve">  呉市中央</t>
  </si>
  <si>
    <t xml:space="preserve">  府中市立</t>
  </si>
  <si>
    <t xml:space="preserve">  三次市立</t>
  </si>
  <si>
    <t xml:space="preserve">  庄原市立</t>
  </si>
  <si>
    <t xml:space="preserve">  大竹市立</t>
  </si>
  <si>
    <t xml:space="preserve">  東広島市立中央</t>
  </si>
  <si>
    <t>東広島市計</t>
  </si>
  <si>
    <t xml:space="preserve">  はつかいち市民</t>
  </si>
  <si>
    <t xml:space="preserve">  海田町立</t>
  </si>
  <si>
    <t>全市町図書館計</t>
  </si>
  <si>
    <t xml:space="preserve">  広島県立</t>
  </si>
  <si>
    <t>全県図書館計</t>
  </si>
  <si>
    <t>建物の構造</t>
  </si>
  <si>
    <t>建物の使用階</t>
  </si>
  <si>
    <t>　世羅町世羅</t>
  </si>
  <si>
    <t>併設複合</t>
  </si>
  <si>
    <t>鉄筋コンクリート</t>
  </si>
  <si>
    <t>　　甲山</t>
  </si>
  <si>
    <t>独立</t>
  </si>
  <si>
    <t>木造</t>
  </si>
  <si>
    <t>　熊野町立</t>
  </si>
  <si>
    <t>世羅町計</t>
  </si>
  <si>
    <t>　江田島市立江田島</t>
  </si>
  <si>
    <t>　　能美</t>
  </si>
  <si>
    <t>江田島市計</t>
  </si>
  <si>
    <t>　　中区</t>
  </si>
  <si>
    <t>　　西区　　　</t>
  </si>
  <si>
    <t>　　安芸区</t>
  </si>
  <si>
    <t>　府中町立</t>
  </si>
  <si>
    <t>　坂町立</t>
  </si>
  <si>
    <t>　北広島町</t>
  </si>
  <si>
    <t>　安芸太田町立</t>
  </si>
  <si>
    <t xml:space="preserve">  尾道市立中央</t>
  </si>
  <si>
    <t>　　大野</t>
  </si>
  <si>
    <t>廿日市市計</t>
  </si>
  <si>
    <t>　　因島</t>
  </si>
  <si>
    <t>　　瀬戸田</t>
  </si>
  <si>
    <t>尾道市計</t>
  </si>
  <si>
    <t>　　総領分館</t>
  </si>
  <si>
    <t>　　西城分館</t>
  </si>
  <si>
    <t>　　東城分館</t>
  </si>
  <si>
    <t>　　口和分館</t>
  </si>
  <si>
    <t>　　高野分館</t>
  </si>
  <si>
    <t>　　比和分館</t>
  </si>
  <si>
    <t>庄原市計</t>
  </si>
  <si>
    <t>その他</t>
  </si>
  <si>
    <t>安芸高田市計</t>
  </si>
  <si>
    <t>　安芸高田市立中央</t>
  </si>
  <si>
    <t>　　川尻</t>
  </si>
  <si>
    <t>　　倉橋</t>
  </si>
  <si>
    <t>　　安浦</t>
  </si>
  <si>
    <t>　　音戸</t>
  </si>
  <si>
    <t>　　君田</t>
  </si>
  <si>
    <t>　　布野</t>
  </si>
  <si>
    <t>　　作木</t>
  </si>
  <si>
    <t>　　吉舎</t>
  </si>
  <si>
    <t>　　三良坂</t>
  </si>
  <si>
    <t>　　三和</t>
  </si>
  <si>
    <t>　　甲奴</t>
  </si>
  <si>
    <t>三次市計</t>
  </si>
  <si>
    <t>　　本郷</t>
  </si>
  <si>
    <t>　　久井</t>
  </si>
  <si>
    <t>　　大和</t>
  </si>
  <si>
    <t>三原市計</t>
  </si>
  <si>
    <t>　　東部</t>
  </si>
  <si>
    <t>　　沼隈</t>
  </si>
  <si>
    <t>　　新市</t>
  </si>
  <si>
    <t>　　黒瀬</t>
  </si>
  <si>
    <t>　　河内こども</t>
  </si>
  <si>
    <t>　　安芸津</t>
  </si>
  <si>
    <t xml:space="preserve">  三原市立中央</t>
  </si>
  <si>
    <t>　　向島子ども</t>
  </si>
  <si>
    <t>　　福富</t>
  </si>
  <si>
    <t>　　豊栄</t>
  </si>
  <si>
    <t xml:space="preserve">  福山市中央</t>
  </si>
  <si>
    <t>地下１階地上３階</t>
  </si>
  <si>
    <t>地下１階地上２階</t>
  </si>
  <si>
    <t>地下１階地上５階</t>
  </si>
  <si>
    <t>地上１階</t>
  </si>
  <si>
    <t>地上２階</t>
  </si>
  <si>
    <t xml:space="preserve">  神石高原町シルトピアカレッジ</t>
  </si>
  <si>
    <t xml:space="preserve">  　 サンスクエア児童青少年</t>
  </si>
  <si>
    <t>図書館の
創設年月日</t>
  </si>
  <si>
    <t>現用館の
竣工年月日</t>
  </si>
  <si>
    <t>書架棚
総延長</t>
  </si>
  <si>
    <t>　　八千代</t>
  </si>
  <si>
    <t>　　美土里</t>
  </si>
  <si>
    <t>　　高宮</t>
  </si>
  <si>
    <t>　　甲田</t>
  </si>
  <si>
    <t>　　向原</t>
  </si>
  <si>
    <t>サービスポイント数</t>
  </si>
  <si>
    <t>１　施設</t>
  </si>
  <si>
    <t>地下１階地上10階，２階部分</t>
  </si>
  <si>
    <t>地上７階，１階部分</t>
  </si>
  <si>
    <t>地上５階，２階部分</t>
  </si>
  <si>
    <t>地上３階，２階部分</t>
  </si>
  <si>
    <t>地上３階</t>
  </si>
  <si>
    <t>地上２階，１階部分</t>
  </si>
  <si>
    <t>地上３階，１階部分</t>
  </si>
  <si>
    <t>地上１階，１階部分</t>
  </si>
  <si>
    <t>地上５階，１階部分</t>
  </si>
  <si>
    <t>地上４階，１階部分</t>
  </si>
  <si>
    <t>地上２階，２階部分</t>
  </si>
  <si>
    <t>地上４階，３・４階部分</t>
  </si>
  <si>
    <t>地上４階，１・２階部分</t>
  </si>
  <si>
    <t>地上1階，1階部分</t>
  </si>
  <si>
    <t>大崎上島文化センター</t>
  </si>
  <si>
    <t>大崎上島文化センター情報プラザ・ｴﾙ</t>
  </si>
  <si>
    <t>大崎上島文化センター情報プラザ・エル</t>
  </si>
  <si>
    <t>※　集計の際四捨五入しているので，計と内訳の合計は一致しない場合がある。</t>
  </si>
  <si>
    <t>※　安芸太田町立図書館筒賀分室，戸河内分室の数値は，安芸太田町立図書館に含む。</t>
  </si>
  <si>
    <t>地上３階地下１階，地下１階部分</t>
  </si>
  <si>
    <t>地上３階，１・３階部分</t>
  </si>
  <si>
    <t>地下１階地上２階，２階部分</t>
  </si>
  <si>
    <t>地下１階地上７階，地下１階・地上１階部分</t>
  </si>
  <si>
    <t>地下１階地上３階，地下１階・地上３階部分</t>
  </si>
  <si>
    <t>地下１階地上４階，２階部分</t>
  </si>
  <si>
    <t>地上３階，地上１階部分</t>
  </si>
  <si>
    <t>地下１階地上３階</t>
  </si>
  <si>
    <t>地下１階地上２階，地上１・２階部分</t>
  </si>
  <si>
    <t>1926.11.28</t>
  </si>
  <si>
    <t>1983.5.7</t>
  </si>
  <si>
    <t>広島市計</t>
  </si>
  <si>
    <t>1987.10.1</t>
  </si>
  <si>
    <t>1987.10</t>
  </si>
  <si>
    <t>2008.2.1</t>
  </si>
  <si>
    <t>呉市計</t>
  </si>
  <si>
    <t>2002.4.1</t>
  </si>
  <si>
    <t>2002.6.30</t>
  </si>
  <si>
    <t>2006.1.10</t>
  </si>
  <si>
    <t>1986.4.9</t>
  </si>
  <si>
    <t>福山市計</t>
  </si>
  <si>
    <t>2004.4.1</t>
  </si>
  <si>
    <t>2012.1.31</t>
  </si>
  <si>
    <t>2002.12.10</t>
  </si>
  <si>
    <t>1973</t>
  </si>
  <si>
    <t>1994.10.1</t>
  </si>
  <si>
    <t>※　広島市まんが図書館あさ閲覧室の数値は，広島市まんが図書館に含む。</t>
  </si>
  <si>
    <t>※　府中市立図書館上下分室の数値は，府中市立図書館に含む。</t>
  </si>
  <si>
    <t>※　集計の際四捨五入しているので，計と内訳の合計は一致しない場合がある。</t>
  </si>
  <si>
    <t>1964.3.30</t>
  </si>
  <si>
    <t>2005.3.31</t>
  </si>
  <si>
    <t>1975.3.25</t>
  </si>
  <si>
    <t>1948.10</t>
  </si>
  <si>
    <t>1988.10</t>
  </si>
  <si>
    <t>1989.4.1</t>
  </si>
  <si>
    <t>2007.4.1</t>
  </si>
  <si>
    <t>2007.2.28</t>
  </si>
  <si>
    <t>　　さいき</t>
  </si>
  <si>
    <t>2004.3.1</t>
  </si>
  <si>
    <t>2007.11.1</t>
  </si>
  <si>
    <t>2003.7.31</t>
  </si>
  <si>
    <t>1997.4.1</t>
  </si>
  <si>
    <t>1996.9.27</t>
  </si>
  <si>
    <t>2004.10.1</t>
  </si>
  <si>
    <t>1985.5.1</t>
  </si>
  <si>
    <t>1985.3.20</t>
  </si>
  <si>
    <t>2004.12.22</t>
  </si>
  <si>
    <t>2005.2.22</t>
  </si>
  <si>
    <t>2005.4.1</t>
  </si>
  <si>
    <t>1991.11.2</t>
  </si>
  <si>
    <t>1991.11</t>
  </si>
  <si>
    <t>1991.4.1</t>
  </si>
  <si>
    <t>1990.8.1</t>
  </si>
  <si>
    <t>2000.11.1</t>
  </si>
  <si>
    <t>2000.11</t>
  </si>
  <si>
    <t>1995.6.28</t>
  </si>
  <si>
    <t>1951.11.3</t>
  </si>
  <si>
    <t>2002.1</t>
  </si>
  <si>
    <t>地上１階，1階部分</t>
  </si>
  <si>
    <t>奉仕人口</t>
  </si>
  <si>
    <t>併設・複合</t>
  </si>
  <si>
    <t>(㎡)</t>
  </si>
  <si>
    <t>(km)</t>
  </si>
  <si>
    <t>（万冊）</t>
  </si>
  <si>
    <t>　　広島市こども</t>
  </si>
  <si>
    <t>1949.7.30</t>
  </si>
  <si>
    <t>1991.1.26</t>
  </si>
  <si>
    <t>　　東区</t>
  </si>
  <si>
    <t>1984.5.12</t>
  </si>
  <si>
    <t>　　南区</t>
  </si>
  <si>
    <t>1990.7.7</t>
  </si>
  <si>
    <t>1989.10.28</t>
  </si>
  <si>
    <t>1989.10</t>
  </si>
  <si>
    <t xml:space="preserve"> 　 安佐南区</t>
  </si>
  <si>
    <t>1985.2.16</t>
  </si>
  <si>
    <t>　　安佐北区</t>
  </si>
  <si>
    <t>2001.3.17</t>
  </si>
  <si>
    <t>　  佐伯区</t>
  </si>
  <si>
    <t>1988.5.14</t>
  </si>
  <si>
    <t xml:space="preserve"> 　 広島市まんが</t>
  </si>
  <si>
    <t>1997.5.1</t>
  </si>
  <si>
    <t>1925.3.1</t>
  </si>
  <si>
    <t>1986.11</t>
  </si>
  <si>
    <t>　  広</t>
  </si>
  <si>
    <t>1986.11.1</t>
  </si>
  <si>
    <t>2007.4.28</t>
  </si>
  <si>
    <t>　  昭和</t>
  </si>
  <si>
    <t>1994.1.17</t>
  </si>
  <si>
    <t>1998.5.1</t>
  </si>
  <si>
    <t>2004.7.1</t>
  </si>
  <si>
    <t>2010.12</t>
  </si>
  <si>
    <t xml:space="preserve">  竹原書院</t>
  </si>
  <si>
    <t>1924.3.31</t>
  </si>
  <si>
    <t>2004.11.3</t>
  </si>
  <si>
    <t>2004.7.24</t>
  </si>
  <si>
    <t>1990.6.1</t>
  </si>
  <si>
    <t>1915.3.14</t>
  </si>
  <si>
    <t>1990.7.27</t>
  </si>
  <si>
    <t>　　みつぎ子ども</t>
  </si>
  <si>
    <t>1994.11.1</t>
  </si>
  <si>
    <t>2009.5.7</t>
  </si>
  <si>
    <t>2009.3.31</t>
  </si>
  <si>
    <t>2008.7.1</t>
  </si>
  <si>
    <t>　　松永</t>
  </si>
  <si>
    <t>2008.2.22</t>
  </si>
  <si>
    <t>　　北部</t>
  </si>
  <si>
    <t>1989.10.21</t>
  </si>
  <si>
    <t>2000.7.3</t>
  </si>
  <si>
    <t>1998.4.1</t>
  </si>
  <si>
    <t>2005.10.1</t>
  </si>
  <si>
    <t>　　かんなべ</t>
  </si>
  <si>
    <t>1996.6.27</t>
  </si>
  <si>
    <t>1996.11</t>
  </si>
  <si>
    <t>2009.9.8</t>
  </si>
  <si>
    <t>1996.11.30</t>
  </si>
  <si>
    <t>1956.7.20</t>
  </si>
  <si>
    <t>2013.3.25</t>
  </si>
  <si>
    <t>1999.3.31</t>
  </si>
  <si>
    <t>1978.6.27</t>
  </si>
  <si>
    <t>1998.3.20</t>
  </si>
  <si>
    <t>1994.4.1</t>
  </si>
  <si>
    <t>1993.10</t>
  </si>
  <si>
    <t>1992.11</t>
  </si>
  <si>
    <t>2009.4.1</t>
  </si>
  <si>
    <t>2009.1.30</t>
  </si>
  <si>
    <t>1994.2.1</t>
  </si>
  <si>
    <t>2003.7.1</t>
  </si>
  <si>
    <t>1952.12.10</t>
  </si>
  <si>
    <t>1997.4.25</t>
  </si>
  <si>
    <t>1997.1.31</t>
  </si>
  <si>
    <t>1995.4.1</t>
  </si>
  <si>
    <t>1995.3.20</t>
  </si>
  <si>
    <t>1996.4.1</t>
  </si>
  <si>
    <t>1995.11.20</t>
  </si>
  <si>
    <t>2013.11.1</t>
  </si>
  <si>
    <t>1910</t>
  </si>
  <si>
    <t>2007.3.31</t>
  </si>
  <si>
    <t>　　せらにし</t>
  </si>
  <si>
    <t>1990.12</t>
  </si>
  <si>
    <t>1984.3</t>
  </si>
  <si>
    <t>1990.6</t>
  </si>
  <si>
    <t>1989.9</t>
  </si>
  <si>
    <t>1984.12</t>
  </si>
  <si>
    <t>1983.3</t>
  </si>
  <si>
    <t>2000.12</t>
  </si>
  <si>
    <t>1988.3</t>
  </si>
  <si>
    <t>地下２階地上６階，地下１・２階・地上１階部分</t>
  </si>
  <si>
    <t>地下１階地上４階，１～３階部分</t>
  </si>
  <si>
    <t>地下１階地上３階，２階部分</t>
  </si>
  <si>
    <t>地下１階地上23階，２階部分</t>
  </si>
  <si>
    <t>地下１階地上３階，１・２階部分</t>
  </si>
  <si>
    <t>地下１階地上５階，地上２階部分</t>
  </si>
  <si>
    <t>地上５階，(東館１階部分）</t>
  </si>
  <si>
    <t>2016.3.18</t>
  </si>
  <si>
    <t>1995.2</t>
  </si>
  <si>
    <t>※　広島市立佐伯区図書館湯来河野閲覧室の数値は，広島市立佐伯区図書館に含む。</t>
  </si>
  <si>
    <t>※　北広島町図書館芸北分館，千代田分館，豊平分館の数値は，北広島町図書館に含む。</t>
  </si>
  <si>
    <t>1996.3.30</t>
  </si>
  <si>
    <t>　　こども</t>
  </si>
  <si>
    <t xml:space="preserve"> 　 まんが</t>
  </si>
  <si>
    <t>専有
延床面積</t>
  </si>
  <si>
    <t>図書
収容能力</t>
  </si>
  <si>
    <t>　　みつぎ</t>
  </si>
  <si>
    <t>　　向島</t>
  </si>
  <si>
    <t>　　河内</t>
  </si>
  <si>
    <t xml:space="preserve">  　サンスク</t>
  </si>
  <si>
    <t xml:space="preserve">  神石高原町</t>
  </si>
  <si>
    <t>　大崎上島町</t>
  </si>
  <si>
    <t>2004.11.3</t>
  </si>
  <si>
    <t>2020.7.1</t>
  </si>
  <si>
    <t>令和３年３月末住民基本台帳人口による　</t>
  </si>
  <si>
    <t>※　人口は，令和３年３月31日現在（『住民基本台帳人口，世帯数（総数）』令和３年３月末）。</t>
  </si>
  <si>
    <t>2020.10.30</t>
  </si>
  <si>
    <t>　令和３年４月１日現在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</si>
</sst>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[Red]\-#,##0.0"/>
    <numFmt numFmtId="179" formatCode="#,##0.000;[Red]\-#,##0.000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_);[Red]\(0.0\)"/>
    <numFmt numFmtId="188" formatCode="#,##0.0_ ;[Red]\-#,##0.0\ "/>
    <numFmt numFmtId="189" formatCode="0.00_);[Red]\(0.00\)"/>
    <numFmt numFmtId="190" formatCode="0.000000000"/>
    <numFmt numFmtId="191" formatCode="0.0000000000"/>
    <numFmt numFmtId="192" formatCode="0.00000000"/>
    <numFmt numFmtId="193" formatCode="#,##0_);[Red]\(#,##0\)"/>
    <numFmt numFmtId="194" formatCode="#,##0.0_ "/>
    <numFmt numFmtId="195" formatCode="#,##0_ "/>
    <numFmt numFmtId="196" formatCode="#,##0.0_);[Red]\(#,##0.0\)"/>
    <numFmt numFmtId="197" formatCode="0_);[Red]\(0\)"/>
    <numFmt numFmtId="198" formatCode="#,##0.0"/>
    <numFmt numFmtId="199" formatCode="#,##0.000_);[Red]\(#,##0.000\)"/>
    <numFmt numFmtId="200" formatCode="0.000_ "/>
    <numFmt numFmtId="201" formatCode="#,##0.00_ "/>
    <numFmt numFmtId="202" formatCode="#,##0.00_ ;[Red]\-#,##0.00\ "/>
    <numFmt numFmtId="203" formatCode="#,##0_ ;[Red]\-#,##0\ "/>
    <numFmt numFmtId="204" formatCode="[&lt;=999]000;[&lt;=99999]000\-00;000\-0000"/>
    <numFmt numFmtId="205" formatCode="&quot;¥&quot;#,##0_);\(&quot;¥&quot;#,##0\)"/>
    <numFmt numFmtId="206" formatCode="#,##0.000"/>
    <numFmt numFmtId="207" formatCode="#,##0.0000"/>
    <numFmt numFmtId="208" formatCode="&quot;¥&quot;#,##0_);[Red]\(&quot;¥&quot;#,##0\)"/>
    <numFmt numFmtId="209" formatCode="0.00_ "/>
  </numFmts>
  <fonts count="54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6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shrinkToFit="1"/>
    </xf>
    <xf numFmtId="38" fontId="4" fillId="0" borderId="0" xfId="49" applyFont="1" applyFill="1" applyAlignment="1">
      <alignment shrinkToFit="1"/>
    </xf>
    <xf numFmtId="49" fontId="4" fillId="0" borderId="0" xfId="0" applyNumberFormat="1" applyFont="1" applyFill="1" applyAlignment="1">
      <alignment shrinkToFit="1"/>
    </xf>
    <xf numFmtId="193" fontId="2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/>
    </xf>
    <xf numFmtId="0" fontId="2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50" fillId="0" borderId="0" xfId="0" applyFont="1" applyFill="1" applyAlignment="1">
      <alignment/>
    </xf>
    <xf numFmtId="195" fontId="50" fillId="0" borderId="0" xfId="0" applyNumberFormat="1" applyFont="1" applyFill="1" applyAlignment="1">
      <alignment/>
    </xf>
    <xf numFmtId="0" fontId="50" fillId="0" borderId="0" xfId="0" applyFont="1" applyFill="1" applyAlignment="1">
      <alignment shrinkToFit="1"/>
    </xf>
    <xf numFmtId="188" fontId="50" fillId="0" borderId="0" xfId="49" applyNumberFormat="1" applyFont="1" applyFill="1" applyAlignment="1">
      <alignment shrinkToFit="1"/>
    </xf>
    <xf numFmtId="49" fontId="50" fillId="0" borderId="0" xfId="0" applyNumberFormat="1" applyFont="1" applyFill="1" applyAlignment="1">
      <alignment shrinkToFit="1"/>
    </xf>
    <xf numFmtId="0" fontId="50" fillId="0" borderId="0" xfId="0" applyFont="1" applyFill="1" applyAlignment="1">
      <alignment horizontal="center" shrinkToFit="1"/>
    </xf>
    <xf numFmtId="38" fontId="50" fillId="0" borderId="0" xfId="49" applyFont="1" applyFill="1" applyAlignment="1">
      <alignment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/>
    </xf>
    <xf numFmtId="0" fontId="4" fillId="32" borderId="0" xfId="0" applyFont="1" applyFill="1" applyBorder="1" applyAlignment="1">
      <alignment vertical="center" shrinkToFit="1"/>
    </xf>
    <xf numFmtId="0" fontId="4" fillId="32" borderId="0" xfId="0" applyFont="1" applyFill="1" applyAlignment="1">
      <alignment/>
    </xf>
    <xf numFmtId="38" fontId="4" fillId="32" borderId="0" xfId="49" applyFont="1" applyFill="1" applyBorder="1" applyAlignment="1">
      <alignment vertical="center" shrinkToFit="1"/>
    </xf>
    <xf numFmtId="49" fontId="4" fillId="32" borderId="0" xfId="0" applyNumberFormat="1" applyFont="1" applyFill="1" applyBorder="1" applyAlignment="1">
      <alignment vertical="center" shrinkToFit="1"/>
    </xf>
    <xf numFmtId="0" fontId="4" fillId="4" borderId="0" xfId="0" applyFont="1" applyFill="1" applyAlignment="1">
      <alignment/>
    </xf>
    <xf numFmtId="0" fontId="8" fillId="32" borderId="0" xfId="0" applyFont="1" applyFill="1" applyAlignment="1">
      <alignment/>
    </xf>
    <xf numFmtId="0" fontId="7" fillId="4" borderId="10" xfId="0" applyFont="1" applyFill="1" applyBorder="1" applyAlignment="1">
      <alignment vertical="center" shrinkToFit="1"/>
    </xf>
    <xf numFmtId="0" fontId="7" fillId="4" borderId="11" xfId="0" applyFont="1" applyFill="1" applyBorder="1" applyAlignment="1">
      <alignment vertical="center" shrinkToFit="1"/>
    </xf>
    <xf numFmtId="38" fontId="7" fillId="4" borderId="11" xfId="49" applyFont="1" applyFill="1" applyBorder="1" applyAlignment="1">
      <alignment horizontal="right" vertical="center"/>
    </xf>
    <xf numFmtId="4" fontId="7" fillId="4" borderId="11" xfId="0" applyNumberFormat="1" applyFont="1" applyFill="1" applyBorder="1" applyAlignment="1">
      <alignment vertical="center"/>
    </xf>
    <xf numFmtId="198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 shrinkToFit="1"/>
    </xf>
    <xf numFmtId="0" fontId="7" fillId="4" borderId="14" xfId="0" applyFont="1" applyFill="1" applyBorder="1" applyAlignment="1">
      <alignment vertical="center" shrinkToFit="1"/>
    </xf>
    <xf numFmtId="0" fontId="7" fillId="4" borderId="15" xfId="0" applyFont="1" applyFill="1" applyBorder="1" applyAlignment="1">
      <alignment vertical="center" shrinkToFit="1"/>
    </xf>
    <xf numFmtId="193" fontId="51" fillId="32" borderId="10" xfId="49" applyNumberFormat="1" applyFont="1" applyFill="1" applyBorder="1" applyAlignment="1">
      <alignment horizontal="right" vertical="center"/>
    </xf>
    <xf numFmtId="38" fontId="9" fillId="32" borderId="16" xfId="49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center" vertical="center" shrinkToFit="1"/>
    </xf>
    <xf numFmtId="0" fontId="50" fillId="32" borderId="0" xfId="0" applyFont="1" applyFill="1" applyBorder="1" applyAlignment="1">
      <alignment horizontal="center" vertical="center" shrinkToFit="1"/>
    </xf>
    <xf numFmtId="38" fontId="50" fillId="32" borderId="0" xfId="49" applyFont="1" applyFill="1" applyBorder="1" applyAlignment="1">
      <alignment horizontal="right" vertical="center"/>
    </xf>
    <xf numFmtId="4" fontId="50" fillId="32" borderId="0" xfId="0" applyNumberFormat="1" applyFont="1" applyFill="1" applyBorder="1" applyAlignment="1">
      <alignment horizontal="right" vertical="center"/>
    </xf>
    <xf numFmtId="198" fontId="50" fillId="32" borderId="0" xfId="0" applyNumberFormat="1" applyFont="1" applyFill="1" applyBorder="1" applyAlignment="1">
      <alignment horizontal="right" vertical="center"/>
    </xf>
    <xf numFmtId="49" fontId="50" fillId="32" borderId="0" xfId="0" applyNumberFormat="1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horizontal="center" vertical="center" shrinkToFit="1"/>
    </xf>
    <xf numFmtId="0" fontId="52" fillId="4" borderId="15" xfId="0" applyFont="1" applyFill="1" applyBorder="1" applyAlignment="1">
      <alignment vertical="center" shrinkToFit="1"/>
    </xf>
    <xf numFmtId="0" fontId="52" fillId="4" borderId="13" xfId="0" applyFont="1" applyFill="1" applyBorder="1" applyAlignment="1">
      <alignment vertical="center" shrinkToFit="1"/>
    </xf>
    <xf numFmtId="38" fontId="52" fillId="4" borderId="11" xfId="49" applyFont="1" applyFill="1" applyBorder="1" applyAlignment="1">
      <alignment horizontal="right" vertical="center"/>
    </xf>
    <xf numFmtId="193" fontId="52" fillId="32" borderId="10" xfId="49" applyNumberFormat="1" applyFont="1" applyFill="1" applyBorder="1" applyAlignment="1">
      <alignment horizontal="right" vertical="center"/>
    </xf>
    <xf numFmtId="4" fontId="52" fillId="4" borderId="11" xfId="0" applyNumberFormat="1" applyFont="1" applyFill="1" applyBorder="1" applyAlignment="1">
      <alignment vertical="center"/>
    </xf>
    <xf numFmtId="198" fontId="52" fillId="4" borderId="11" xfId="0" applyNumberFormat="1" applyFont="1" applyFill="1" applyBorder="1" applyAlignment="1">
      <alignment vertical="center"/>
    </xf>
    <xf numFmtId="49" fontId="52" fillId="4" borderId="11" xfId="0" applyNumberFormat="1" applyFont="1" applyFill="1" applyBorder="1" applyAlignment="1">
      <alignment horizontal="left" vertical="center"/>
    </xf>
    <xf numFmtId="0" fontId="52" fillId="4" borderId="11" xfId="0" applyFont="1" applyFill="1" applyBorder="1" applyAlignment="1">
      <alignment vertical="center" shrinkToFit="1"/>
    </xf>
    <xf numFmtId="0" fontId="52" fillId="4" borderId="12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vertical="center" shrinkToFit="1"/>
    </xf>
    <xf numFmtId="0" fontId="53" fillId="0" borderId="0" xfId="0" applyFont="1" applyFill="1" applyAlignment="1">
      <alignment vertical="center"/>
    </xf>
    <xf numFmtId="193" fontId="7" fillId="32" borderId="10" xfId="0" applyNumberFormat="1" applyFont="1" applyFill="1" applyBorder="1" applyAlignment="1" applyProtection="1">
      <alignment vertical="center"/>
      <protection/>
    </xf>
    <xf numFmtId="193" fontId="7" fillId="32" borderId="10" xfId="49" applyNumberFormat="1" applyFont="1" applyFill="1" applyBorder="1" applyAlignment="1">
      <alignment horizontal="right" vertical="center"/>
    </xf>
    <xf numFmtId="0" fontId="7" fillId="32" borderId="17" xfId="0" applyFont="1" applyFill="1" applyBorder="1" applyAlignment="1">
      <alignment horizontal="center" vertical="center" shrinkToFit="1"/>
    </xf>
    <xf numFmtId="38" fontId="7" fillId="32" borderId="18" xfId="49" applyFont="1" applyFill="1" applyBorder="1" applyAlignment="1">
      <alignment horizontal="right" vertical="center"/>
    </xf>
    <xf numFmtId="0" fontId="7" fillId="4" borderId="19" xfId="0" applyFont="1" applyFill="1" applyBorder="1" applyAlignment="1">
      <alignment vertical="center" shrinkToFit="1"/>
    </xf>
    <xf numFmtId="38" fontId="7" fillId="32" borderId="14" xfId="49" applyFont="1" applyFill="1" applyBorder="1" applyAlignment="1">
      <alignment horizontal="right" vertical="center"/>
    </xf>
    <xf numFmtId="38" fontId="7" fillId="33" borderId="10" xfId="49" applyFont="1" applyFill="1" applyBorder="1" applyAlignment="1">
      <alignment horizontal="right" vertical="center"/>
    </xf>
    <xf numFmtId="0" fontId="7" fillId="32" borderId="15" xfId="0" applyFont="1" applyFill="1" applyBorder="1" applyAlignment="1">
      <alignment horizontal="center" vertical="center" shrinkToFit="1"/>
    </xf>
    <xf numFmtId="37" fontId="7" fillId="32" borderId="18" xfId="0" applyNumberFormat="1" applyFont="1" applyFill="1" applyBorder="1" applyAlignment="1" applyProtection="1">
      <alignment vertical="center"/>
      <protection/>
    </xf>
    <xf numFmtId="0" fontId="7" fillId="4" borderId="20" xfId="0" applyFont="1" applyFill="1" applyBorder="1" applyAlignment="1">
      <alignment vertical="center" shrinkToFit="1"/>
    </xf>
    <xf numFmtId="38" fontId="7" fillId="32" borderId="21" xfId="49" applyFont="1" applyFill="1" applyBorder="1" applyAlignment="1">
      <alignment horizontal="right" vertical="center"/>
    </xf>
    <xf numFmtId="0" fontId="7" fillId="4" borderId="17" xfId="0" applyFont="1" applyFill="1" applyBorder="1" applyAlignment="1">
      <alignment vertical="center" shrinkToFit="1"/>
    </xf>
    <xf numFmtId="0" fontId="7" fillId="32" borderId="20" xfId="0" applyFont="1" applyFill="1" applyBorder="1" applyAlignment="1">
      <alignment horizontal="center" vertical="center" shrinkToFit="1"/>
    </xf>
    <xf numFmtId="3" fontId="7" fillId="32" borderId="21" xfId="49" applyNumberFormat="1" applyFont="1" applyFill="1" applyBorder="1" applyAlignment="1">
      <alignment horizontal="right" vertical="center" shrinkToFit="1"/>
    </xf>
    <xf numFmtId="38" fontId="7" fillId="0" borderId="14" xfId="49" applyFont="1" applyFill="1" applyBorder="1" applyAlignment="1">
      <alignment horizontal="right" vertical="center"/>
    </xf>
    <xf numFmtId="195" fontId="7" fillId="0" borderId="21" xfId="0" applyNumberFormat="1" applyFont="1" applyFill="1" applyBorder="1" applyAlignment="1">
      <alignment vertical="center"/>
    </xf>
    <xf numFmtId="38" fontId="4" fillId="32" borderId="22" xfId="49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center" vertical="center" shrinkToFit="1"/>
    </xf>
    <xf numFmtId="0" fontId="7" fillId="4" borderId="21" xfId="0" applyFont="1" applyFill="1" applyBorder="1" applyAlignment="1">
      <alignment vertical="center" shrinkToFit="1"/>
    </xf>
    <xf numFmtId="38" fontId="4" fillId="32" borderId="0" xfId="49" applyFont="1" applyFill="1" applyBorder="1" applyAlignment="1">
      <alignment horizontal="left" vertical="center"/>
    </xf>
    <xf numFmtId="0" fontId="7" fillId="4" borderId="18" xfId="0" applyFont="1" applyFill="1" applyBorder="1" applyAlignment="1">
      <alignment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38" fontId="7" fillId="32" borderId="16" xfId="49" applyFont="1" applyFill="1" applyBorder="1" applyAlignment="1">
      <alignment horizontal="right" vertical="center"/>
    </xf>
    <xf numFmtId="0" fontId="7" fillId="4" borderId="23" xfId="0" applyFont="1" applyFill="1" applyBorder="1" applyAlignment="1">
      <alignment vertical="center" shrinkToFit="1"/>
    </xf>
    <xf numFmtId="38" fontId="7" fillId="4" borderId="24" xfId="49" applyFont="1" applyFill="1" applyBorder="1" applyAlignment="1">
      <alignment horizontal="right" vertical="center"/>
    </xf>
    <xf numFmtId="4" fontId="7" fillId="4" borderId="24" xfId="0" applyNumberFormat="1" applyFont="1" applyFill="1" applyBorder="1" applyAlignment="1">
      <alignment vertical="center"/>
    </xf>
    <xf numFmtId="198" fontId="7" fillId="4" borderId="24" xfId="0" applyNumberFormat="1" applyFont="1" applyFill="1" applyBorder="1" applyAlignment="1">
      <alignment vertical="center"/>
    </xf>
    <xf numFmtId="49" fontId="7" fillId="4" borderId="24" xfId="0" applyNumberFormat="1" applyFont="1" applyFill="1" applyBorder="1" applyAlignment="1">
      <alignment horizontal="left" vertical="center"/>
    </xf>
    <xf numFmtId="0" fontId="7" fillId="4" borderId="24" xfId="0" applyFont="1" applyFill="1" applyBorder="1" applyAlignment="1">
      <alignment vertical="center" shrinkToFit="1"/>
    </xf>
    <xf numFmtId="0" fontId="7" fillId="4" borderId="25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shrinkToFit="1"/>
    </xf>
    <xf numFmtId="38" fontId="7" fillId="32" borderId="26" xfId="49" applyFont="1" applyFill="1" applyBorder="1" applyAlignment="1">
      <alignment horizontal="right" vertical="center"/>
    </xf>
    <xf numFmtId="4" fontId="7" fillId="32" borderId="26" xfId="0" applyNumberFormat="1" applyFont="1" applyFill="1" applyBorder="1" applyAlignment="1">
      <alignment horizontal="right" vertical="center"/>
    </xf>
    <xf numFmtId="198" fontId="7" fillId="32" borderId="26" xfId="0" applyNumberFormat="1" applyFont="1" applyFill="1" applyBorder="1" applyAlignment="1">
      <alignment horizontal="right" vertical="center"/>
    </xf>
    <xf numFmtId="49" fontId="7" fillId="32" borderId="11" xfId="0" applyNumberFormat="1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shrinkToFit="1"/>
    </xf>
    <xf numFmtId="0" fontId="7" fillId="32" borderId="27" xfId="0" applyFont="1" applyFill="1" applyBorder="1" applyAlignment="1">
      <alignment horizontal="center" vertical="center" shrinkToFit="1"/>
    </xf>
    <xf numFmtId="49" fontId="7" fillId="32" borderId="16" xfId="0" applyNumberFormat="1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 shrinkToFit="1"/>
    </xf>
    <xf numFmtId="0" fontId="7" fillId="4" borderId="29" xfId="0" applyFont="1" applyFill="1" applyBorder="1" applyAlignment="1">
      <alignment vertical="center" shrinkToFit="1"/>
    </xf>
    <xf numFmtId="38" fontId="7" fillId="4" borderId="30" xfId="49" applyFont="1" applyFill="1" applyBorder="1" applyAlignment="1">
      <alignment horizontal="right" vertical="center"/>
    </xf>
    <xf numFmtId="4" fontId="7" fillId="4" borderId="30" xfId="0" applyNumberFormat="1" applyFont="1" applyFill="1" applyBorder="1" applyAlignment="1">
      <alignment vertical="center"/>
    </xf>
    <xf numFmtId="198" fontId="7" fillId="4" borderId="30" xfId="0" applyNumberFormat="1" applyFont="1" applyFill="1" applyBorder="1" applyAlignment="1">
      <alignment vertical="center"/>
    </xf>
    <xf numFmtId="49" fontId="7" fillId="4" borderId="30" xfId="0" applyNumberFormat="1" applyFont="1" applyFill="1" applyBorder="1" applyAlignment="1">
      <alignment horizontal="left" vertical="center"/>
    </xf>
    <xf numFmtId="0" fontId="7" fillId="4" borderId="30" xfId="0" applyFont="1" applyFill="1" applyBorder="1" applyAlignment="1">
      <alignment vertical="center" shrinkToFit="1"/>
    </xf>
    <xf numFmtId="0" fontId="7" fillId="4" borderId="31" xfId="0" applyFont="1" applyFill="1" applyBorder="1" applyAlignment="1">
      <alignment horizontal="center" vertical="center"/>
    </xf>
    <xf numFmtId="4" fontId="7" fillId="4" borderId="24" xfId="0" applyNumberFormat="1" applyFont="1" applyFill="1" applyBorder="1" applyAlignment="1">
      <alignment horizontal="right" vertical="center"/>
    </xf>
    <xf numFmtId="4" fontId="7" fillId="4" borderId="11" xfId="0" applyNumberFormat="1" applyFont="1" applyFill="1" applyBorder="1" applyAlignment="1">
      <alignment vertical="center" shrinkToFit="1"/>
    </xf>
    <xf numFmtId="198" fontId="7" fillId="4" borderId="11" xfId="0" applyNumberFormat="1" applyFont="1" applyFill="1" applyBorder="1" applyAlignment="1">
      <alignment vertical="center" shrinkToFit="1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 shrinkToFit="1"/>
    </xf>
    <xf numFmtId="4" fontId="7" fillId="32" borderId="16" xfId="0" applyNumberFormat="1" applyFont="1" applyFill="1" applyBorder="1" applyAlignment="1">
      <alignment horizontal="right" vertical="center"/>
    </xf>
    <xf numFmtId="198" fontId="7" fillId="32" borderId="16" xfId="0" applyNumberFormat="1" applyFont="1" applyFill="1" applyBorder="1" applyAlignment="1">
      <alignment horizontal="right" vertical="center"/>
    </xf>
    <xf numFmtId="0" fontId="7" fillId="4" borderId="11" xfId="0" applyFont="1" applyFill="1" applyBorder="1" applyAlignment="1">
      <alignment vertical="center"/>
    </xf>
    <xf numFmtId="49" fontId="7" fillId="4" borderId="11" xfId="0" applyNumberFormat="1" applyFont="1" applyFill="1" applyBorder="1" applyAlignment="1" quotePrefix="1">
      <alignment horizontal="left" vertical="center"/>
    </xf>
    <xf numFmtId="0" fontId="7" fillId="4" borderId="32" xfId="0" applyFont="1" applyFill="1" applyBorder="1" applyAlignment="1">
      <alignment vertical="center" shrinkToFit="1"/>
    </xf>
    <xf numFmtId="0" fontId="7" fillId="4" borderId="33" xfId="0" applyFont="1" applyFill="1" applyBorder="1" applyAlignment="1">
      <alignment vertical="center" shrinkToFit="1"/>
    </xf>
    <xf numFmtId="0" fontId="7" fillId="4" borderId="34" xfId="0" applyFont="1" applyFill="1" applyBorder="1" applyAlignment="1">
      <alignment vertical="center" shrinkToFit="1"/>
    </xf>
    <xf numFmtId="4" fontId="7" fillId="4" borderId="35" xfId="0" applyNumberFormat="1" applyFont="1" applyFill="1" applyBorder="1" applyAlignment="1">
      <alignment vertical="center"/>
    </xf>
    <xf numFmtId="198" fontId="7" fillId="4" borderId="35" xfId="0" applyNumberFormat="1" applyFont="1" applyFill="1" applyBorder="1" applyAlignment="1">
      <alignment vertical="center"/>
    </xf>
    <xf numFmtId="49" fontId="7" fillId="4" borderId="35" xfId="0" applyNumberFormat="1" applyFont="1" applyFill="1" applyBorder="1" applyAlignment="1">
      <alignment horizontal="left" vertical="center"/>
    </xf>
    <xf numFmtId="0" fontId="7" fillId="4" borderId="35" xfId="0" applyFont="1" applyFill="1" applyBorder="1" applyAlignment="1">
      <alignment vertical="center" shrinkToFit="1"/>
    </xf>
    <xf numFmtId="0" fontId="7" fillId="4" borderId="36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 shrinkToFit="1"/>
    </xf>
    <xf numFmtId="4" fontId="7" fillId="4" borderId="11" xfId="0" applyNumberFormat="1" applyFont="1" applyFill="1" applyBorder="1" applyAlignment="1">
      <alignment horizontal="right" vertical="center"/>
    </xf>
    <xf numFmtId="198" fontId="7" fillId="4" borderId="11" xfId="0" applyNumberFormat="1" applyFont="1" applyFill="1" applyBorder="1" applyAlignment="1">
      <alignment horizontal="right" vertical="center"/>
    </xf>
    <xf numFmtId="0" fontId="7" fillId="32" borderId="33" xfId="0" applyFont="1" applyFill="1" applyBorder="1" applyAlignment="1">
      <alignment horizontal="center" vertical="center" shrinkToFit="1"/>
    </xf>
    <xf numFmtId="49" fontId="7" fillId="4" borderId="24" xfId="0" applyNumberFormat="1" applyFont="1" applyFill="1" applyBorder="1" applyAlignment="1" quotePrefix="1">
      <alignment horizontal="left" vertical="center"/>
    </xf>
    <xf numFmtId="0" fontId="7" fillId="4" borderId="38" xfId="0" applyFont="1" applyFill="1" applyBorder="1" applyAlignment="1">
      <alignment vertical="center" shrinkToFit="1"/>
    </xf>
    <xf numFmtId="4" fontId="7" fillId="4" borderId="30" xfId="0" applyNumberFormat="1" applyFont="1" applyFill="1" applyBorder="1" applyAlignment="1">
      <alignment vertical="center" shrinkToFit="1"/>
    </xf>
    <xf numFmtId="198" fontId="7" fillId="4" borderId="30" xfId="0" applyNumberFormat="1" applyFont="1" applyFill="1" applyBorder="1" applyAlignment="1">
      <alignment vertical="center" shrinkToFit="1"/>
    </xf>
    <xf numFmtId="49" fontId="7" fillId="4" borderId="30" xfId="0" applyNumberFormat="1" applyFont="1" applyFill="1" applyBorder="1" applyAlignment="1">
      <alignment vertical="center"/>
    </xf>
    <xf numFmtId="0" fontId="7" fillId="4" borderId="31" xfId="0" applyFont="1" applyFill="1" applyBorder="1" applyAlignment="1">
      <alignment horizontal="center" vertical="center" shrinkToFit="1"/>
    </xf>
    <xf numFmtId="0" fontId="7" fillId="4" borderId="24" xfId="0" applyFont="1" applyFill="1" applyBorder="1" applyAlignment="1">
      <alignment vertical="center"/>
    </xf>
    <xf numFmtId="0" fontId="7" fillId="32" borderId="21" xfId="0" applyFont="1" applyFill="1" applyBorder="1" applyAlignment="1">
      <alignment vertical="center" shrinkToFit="1"/>
    </xf>
    <xf numFmtId="0" fontId="7" fillId="4" borderId="39" xfId="0" applyFont="1" applyFill="1" applyBorder="1" applyAlignment="1">
      <alignment vertical="center" shrinkToFit="1"/>
    </xf>
    <xf numFmtId="4" fontId="7" fillId="4" borderId="40" xfId="0" applyNumberFormat="1" applyFont="1" applyFill="1" applyBorder="1" applyAlignment="1">
      <alignment vertical="center"/>
    </xf>
    <xf numFmtId="198" fontId="7" fillId="4" borderId="40" xfId="0" applyNumberFormat="1" applyFont="1" applyFill="1" applyBorder="1" applyAlignment="1">
      <alignment vertical="center"/>
    </xf>
    <xf numFmtId="49" fontId="7" fillId="4" borderId="40" xfId="0" applyNumberFormat="1" applyFont="1" applyFill="1" applyBorder="1" applyAlignment="1">
      <alignment horizontal="left" vertical="center"/>
    </xf>
    <xf numFmtId="0" fontId="7" fillId="4" borderId="40" xfId="0" applyFont="1" applyFill="1" applyBorder="1" applyAlignment="1">
      <alignment vertical="center" shrinkToFit="1"/>
    </xf>
    <xf numFmtId="0" fontId="7" fillId="4" borderId="40" xfId="0" applyFont="1" applyFill="1" applyBorder="1" applyAlignment="1">
      <alignment vertical="center"/>
    </xf>
    <xf numFmtId="0" fontId="7" fillId="4" borderId="41" xfId="0" applyFont="1" applyFill="1" applyBorder="1" applyAlignment="1">
      <alignment horizontal="center" vertical="center"/>
    </xf>
    <xf numFmtId="3" fontId="7" fillId="32" borderId="38" xfId="49" applyNumberFormat="1" applyFont="1" applyFill="1" applyBorder="1" applyAlignment="1">
      <alignment horizontal="right" vertical="center" shrinkToFit="1"/>
    </xf>
    <xf numFmtId="203" fontId="7" fillId="4" borderId="30" xfId="49" applyNumberFormat="1" applyFont="1" applyFill="1" applyBorder="1" applyAlignment="1">
      <alignment vertical="center" shrinkToFit="1"/>
    </xf>
    <xf numFmtId="49" fontId="7" fillId="4" borderId="30" xfId="0" applyNumberFormat="1" applyFont="1" applyFill="1" applyBorder="1" applyAlignment="1">
      <alignment vertical="center" shrinkToFit="1"/>
    </xf>
    <xf numFmtId="3" fontId="7" fillId="32" borderId="30" xfId="49" applyNumberFormat="1" applyFont="1" applyFill="1" applyBorder="1" applyAlignment="1">
      <alignment horizontal="right" vertical="center" shrinkToFit="1"/>
    </xf>
    <xf numFmtId="4" fontId="7" fillId="32" borderId="30" xfId="49" applyNumberFormat="1" applyFont="1" applyFill="1" applyBorder="1" applyAlignment="1">
      <alignment horizontal="right" vertical="center" shrinkToFit="1"/>
    </xf>
    <xf numFmtId="198" fontId="7" fillId="32" borderId="30" xfId="49" applyNumberFormat="1" applyFont="1" applyFill="1" applyBorder="1" applyAlignment="1">
      <alignment horizontal="right" vertical="center" shrinkToFit="1"/>
    </xf>
    <xf numFmtId="49" fontId="7" fillId="32" borderId="30" xfId="0" applyNumberFormat="1" applyFont="1" applyFill="1" applyBorder="1" applyAlignment="1">
      <alignment vertical="center"/>
    </xf>
    <xf numFmtId="0" fontId="7" fillId="32" borderId="30" xfId="0" applyFont="1" applyFill="1" applyBorder="1" applyAlignment="1">
      <alignment vertical="center" shrinkToFit="1"/>
    </xf>
    <xf numFmtId="0" fontId="7" fillId="32" borderId="38" xfId="0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horizontal="right" vertical="center"/>
    </xf>
    <xf numFmtId="4" fontId="7" fillId="32" borderId="30" xfId="0" applyNumberFormat="1" applyFont="1" applyFill="1" applyBorder="1" applyAlignment="1">
      <alignment horizontal="right" vertical="center"/>
    </xf>
    <xf numFmtId="198" fontId="7" fillId="32" borderId="30" xfId="0" applyNumberFormat="1" applyFont="1" applyFill="1" applyBorder="1" applyAlignment="1">
      <alignment horizontal="right" vertical="center"/>
    </xf>
    <xf numFmtId="49" fontId="7" fillId="32" borderId="30" xfId="0" applyNumberFormat="1" applyFont="1" applyFill="1" applyBorder="1" applyAlignment="1">
      <alignment vertical="center" shrinkToFit="1"/>
    </xf>
    <xf numFmtId="3" fontId="7" fillId="32" borderId="31" xfId="0" applyNumberFormat="1" applyFont="1" applyFill="1" applyBorder="1" applyAlignment="1">
      <alignment horizontal="center" vertical="center" shrinkToFit="1"/>
    </xf>
    <xf numFmtId="38" fontId="7" fillId="4" borderId="26" xfId="49" applyFont="1" applyFill="1" applyBorder="1" applyAlignment="1">
      <alignment horizontal="right" vertical="center"/>
    </xf>
    <xf numFmtId="0" fontId="7" fillId="4" borderId="40" xfId="0" applyFont="1" applyFill="1" applyBorder="1" applyAlignment="1">
      <alignment vertical="center" wrapText="1"/>
    </xf>
    <xf numFmtId="3" fontId="7" fillId="32" borderId="31" xfId="49" applyNumberFormat="1" applyFont="1" applyFill="1" applyBorder="1" applyAlignment="1">
      <alignment horizontal="center" vertical="center" shrinkToFit="1"/>
    </xf>
    <xf numFmtId="0" fontId="9" fillId="32" borderId="19" xfId="0" applyFont="1" applyFill="1" applyBorder="1" applyAlignment="1">
      <alignment horizontal="center" vertical="center" shrinkToFit="1"/>
    </xf>
    <xf numFmtId="0" fontId="9" fillId="32" borderId="15" xfId="0" applyFont="1" applyFill="1" applyBorder="1" applyAlignment="1">
      <alignment horizontal="center"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4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23" xfId="0" applyFont="1" applyFill="1" applyBorder="1" applyAlignment="1">
      <alignment horizontal="center" vertical="center" shrinkToFit="1"/>
    </xf>
    <xf numFmtId="0" fontId="9" fillId="32" borderId="13" xfId="0" applyFont="1" applyFill="1" applyBorder="1" applyAlignment="1">
      <alignment horizontal="center" vertical="center" shrinkToFit="1"/>
    </xf>
    <xf numFmtId="0" fontId="9" fillId="32" borderId="27" xfId="0" applyFont="1" applyFill="1" applyBorder="1" applyAlignment="1">
      <alignment horizontal="center" vertical="center" shrinkToFit="1"/>
    </xf>
    <xf numFmtId="38" fontId="9" fillId="32" borderId="24" xfId="49" applyFont="1" applyFill="1" applyBorder="1" applyAlignment="1">
      <alignment horizontal="center" wrapText="1" shrinkToFit="1"/>
    </xf>
    <xf numFmtId="38" fontId="9" fillId="32" borderId="11" xfId="49" applyFont="1" applyFill="1" applyBorder="1" applyAlignment="1">
      <alignment horizontal="center" wrapText="1" shrinkToFit="1"/>
    </xf>
    <xf numFmtId="0" fontId="9" fillId="32" borderId="24" xfId="0" applyFont="1" applyFill="1" applyBorder="1" applyAlignment="1">
      <alignment horizontal="center" wrapText="1" shrinkToFit="1"/>
    </xf>
    <xf numFmtId="0" fontId="9" fillId="32" borderId="11" xfId="0" applyFont="1" applyFill="1" applyBorder="1" applyAlignment="1">
      <alignment horizontal="center" wrapText="1" shrinkToFit="1"/>
    </xf>
    <xf numFmtId="0" fontId="10" fillId="32" borderId="10" xfId="0" applyFont="1" applyFill="1" applyBorder="1" applyAlignment="1">
      <alignment vertical="center" wrapText="1"/>
    </xf>
    <xf numFmtId="0" fontId="10" fillId="32" borderId="18" xfId="0" applyFont="1" applyFill="1" applyBorder="1" applyAlignment="1">
      <alignment vertical="center" wrapText="1"/>
    </xf>
    <xf numFmtId="0" fontId="9" fillId="32" borderId="14" xfId="0" applyFont="1" applyFill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49" fontId="9" fillId="32" borderId="24" xfId="0" applyNumberFormat="1" applyFont="1" applyFill="1" applyBorder="1" applyAlignment="1">
      <alignment horizontal="center" vertical="center" wrapText="1" shrinkToFit="1"/>
    </xf>
    <xf numFmtId="49" fontId="9" fillId="32" borderId="11" xfId="0" applyNumberFormat="1" applyFont="1" applyFill="1" applyBorder="1" applyAlignment="1">
      <alignment horizontal="center" vertical="center" shrinkToFit="1"/>
    </xf>
    <xf numFmtId="49" fontId="9" fillId="32" borderId="16" xfId="0" applyNumberFormat="1" applyFont="1" applyFill="1" applyBorder="1" applyAlignment="1">
      <alignment horizontal="center" vertical="center" shrinkToFit="1"/>
    </xf>
    <xf numFmtId="49" fontId="9" fillId="32" borderId="11" xfId="0" applyNumberFormat="1" applyFont="1" applyFill="1" applyBorder="1" applyAlignment="1">
      <alignment horizontal="center" vertical="center" wrapText="1" shrinkToFit="1"/>
    </xf>
    <xf numFmtId="49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24" xfId="0" applyFont="1" applyFill="1" applyBorder="1" applyAlignment="1">
      <alignment horizontal="center" vertical="center" shrinkToFit="1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center" vertical="center" shrinkToFit="1"/>
    </xf>
    <xf numFmtId="0" fontId="9" fillId="32" borderId="25" xfId="0" applyFont="1" applyFill="1" applyBorder="1" applyAlignment="1">
      <alignment horizontal="center" vertical="top" textRotation="255" shrinkToFit="1"/>
    </xf>
    <xf numFmtId="0" fontId="9" fillId="32" borderId="12" xfId="0" applyFont="1" applyFill="1" applyBorder="1" applyAlignment="1">
      <alignment horizontal="center" vertical="top" textRotation="255" shrinkToFit="1"/>
    </xf>
    <xf numFmtId="0" fontId="9" fillId="32" borderId="28" xfId="0" applyFont="1" applyFill="1" applyBorder="1" applyAlignment="1">
      <alignment horizontal="center" vertical="top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105</xdr:row>
      <xdr:rowOff>47625</xdr:rowOff>
    </xdr:from>
    <xdr:to>
      <xdr:col>12</xdr:col>
      <xdr:colOff>0</xdr:colOff>
      <xdr:row>108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58225" y="233076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12</xdr:col>
      <xdr:colOff>0</xdr:colOff>
      <xdr:row>105</xdr:row>
      <xdr:rowOff>47625</xdr:rowOff>
    </xdr:from>
    <xdr:to>
      <xdr:col>12</xdr:col>
      <xdr:colOff>0</xdr:colOff>
      <xdr:row>108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58225" y="233076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3"/>
  <sheetViews>
    <sheetView tabSelected="1" view="pageBreakPreview" zoomScaleNormal="145" zoomScaleSheetLayoutView="100" zoomScalePageLayoutView="0" workbookViewId="0" topLeftCell="A1">
      <pane xSplit="1" ySplit="6" topLeftCell="B7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R9" sqref="R9"/>
    </sheetView>
  </sheetViews>
  <sheetFormatPr defaultColWidth="9.00390625" defaultRowHeight="13.5" outlineLevelCol="1"/>
  <cols>
    <col min="1" max="1" width="15.625" style="1" customWidth="1"/>
    <col min="2" max="2" width="8.625" style="2" customWidth="1"/>
    <col min="3" max="3" width="8.625" style="1" customWidth="1" outlineLevel="1"/>
    <col min="4" max="4" width="7.625" style="6" customWidth="1" outlineLevel="1"/>
    <col min="5" max="5" width="6.625" style="1" customWidth="1" outlineLevel="1"/>
    <col min="6" max="6" width="7.625" style="1" customWidth="1" outlineLevel="1"/>
    <col min="7" max="8" width="9.625" style="7" customWidth="1" outlineLevel="1"/>
    <col min="9" max="9" width="9.75390625" style="1" customWidth="1" outlineLevel="1"/>
    <col min="10" max="10" width="13.75390625" style="1" customWidth="1" outlineLevel="1"/>
    <col min="11" max="11" width="5.625" style="5" customWidth="1" outlineLevel="1"/>
    <col min="12" max="12" width="10.50390625" style="1" customWidth="1"/>
    <col min="13" max="18" width="9.00390625" style="2" customWidth="1"/>
    <col min="19" max="52" width="9.00390625" style="2" customWidth="1" collapsed="1"/>
    <col min="53" max="16384" width="9.00390625" style="2" customWidth="1"/>
  </cols>
  <sheetData>
    <row r="1" ht="10.5" customHeight="1"/>
    <row r="2" spans="1:12" s="4" customFormat="1" ht="15.75" customHeight="1" thickBot="1">
      <c r="A2" s="8"/>
      <c r="B2" s="9"/>
      <c r="C2" s="27" t="s">
        <v>93</v>
      </c>
      <c r="D2" s="12" t="s">
        <v>286</v>
      </c>
      <c r="E2" s="12"/>
      <c r="F2" s="9"/>
      <c r="G2" s="10"/>
      <c r="H2" s="10"/>
      <c r="I2" s="9"/>
      <c r="J2" s="9"/>
      <c r="K2" s="11"/>
      <c r="L2" s="9"/>
    </row>
    <row r="3" spans="1:12" ht="13.5" customHeight="1">
      <c r="A3" s="159" t="s">
        <v>0</v>
      </c>
      <c r="B3" s="162" t="s">
        <v>172</v>
      </c>
      <c r="C3" s="164" t="s">
        <v>173</v>
      </c>
      <c r="D3" s="167" t="s">
        <v>273</v>
      </c>
      <c r="E3" s="169" t="s">
        <v>86</v>
      </c>
      <c r="F3" s="169" t="s">
        <v>274</v>
      </c>
      <c r="G3" s="176" t="s">
        <v>84</v>
      </c>
      <c r="H3" s="176" t="s">
        <v>85</v>
      </c>
      <c r="I3" s="181" t="s">
        <v>14</v>
      </c>
      <c r="J3" s="181" t="s">
        <v>15</v>
      </c>
      <c r="K3" s="184" t="s">
        <v>92</v>
      </c>
      <c r="L3" s="173" t="s">
        <v>0</v>
      </c>
    </row>
    <row r="4" spans="1:12" ht="10.5" customHeight="1">
      <c r="A4" s="160"/>
      <c r="B4" s="163"/>
      <c r="C4" s="165"/>
      <c r="D4" s="168"/>
      <c r="E4" s="170"/>
      <c r="F4" s="170"/>
      <c r="G4" s="177"/>
      <c r="H4" s="179"/>
      <c r="I4" s="182"/>
      <c r="J4" s="182"/>
      <c r="K4" s="185"/>
      <c r="L4" s="174"/>
    </row>
    <row r="5" spans="1:12" ht="10.5" customHeight="1">
      <c r="A5" s="160"/>
      <c r="B5" s="171" t="s">
        <v>283</v>
      </c>
      <c r="C5" s="165"/>
      <c r="D5" s="168"/>
      <c r="E5" s="170"/>
      <c r="F5" s="170"/>
      <c r="G5" s="177"/>
      <c r="H5" s="179"/>
      <c r="I5" s="182"/>
      <c r="J5" s="182"/>
      <c r="K5" s="185"/>
      <c r="L5" s="174"/>
    </row>
    <row r="6" spans="1:12" ht="39.75" customHeight="1" thickBot="1">
      <c r="A6" s="161"/>
      <c r="B6" s="172"/>
      <c r="C6" s="166"/>
      <c r="D6" s="39" t="s">
        <v>174</v>
      </c>
      <c r="E6" s="40" t="s">
        <v>175</v>
      </c>
      <c r="F6" s="40" t="s">
        <v>176</v>
      </c>
      <c r="G6" s="178"/>
      <c r="H6" s="180"/>
      <c r="I6" s="183"/>
      <c r="J6" s="183"/>
      <c r="K6" s="186"/>
      <c r="L6" s="175"/>
    </row>
    <row r="7" spans="1:12" s="3" customFormat="1" ht="17.25" customHeight="1">
      <c r="A7" s="37" t="s">
        <v>1</v>
      </c>
      <c r="B7" s="38"/>
      <c r="C7" s="35" t="s">
        <v>17</v>
      </c>
      <c r="D7" s="30">
        <v>7966</v>
      </c>
      <c r="E7" s="31">
        <v>16.7</v>
      </c>
      <c r="F7" s="32">
        <v>50</v>
      </c>
      <c r="G7" s="33" t="s">
        <v>122</v>
      </c>
      <c r="H7" s="33">
        <v>1974.5</v>
      </c>
      <c r="I7" s="29" t="s">
        <v>18</v>
      </c>
      <c r="J7" s="29" t="s">
        <v>117</v>
      </c>
      <c r="K7" s="34">
        <v>110</v>
      </c>
      <c r="L7" s="28" t="s">
        <v>1</v>
      </c>
    </row>
    <row r="8" spans="1:12" s="57" customFormat="1" ht="17.25" customHeight="1">
      <c r="A8" s="47" t="s">
        <v>177</v>
      </c>
      <c r="B8" s="50"/>
      <c r="C8" s="48" t="s">
        <v>17</v>
      </c>
      <c r="D8" s="49">
        <v>1034</v>
      </c>
      <c r="E8" s="51">
        <v>2.5</v>
      </c>
      <c r="F8" s="52">
        <v>7.4</v>
      </c>
      <c r="G8" s="53" t="s">
        <v>178</v>
      </c>
      <c r="H8" s="53">
        <v>1980.2</v>
      </c>
      <c r="I8" s="54" t="s">
        <v>18</v>
      </c>
      <c r="J8" s="54" t="s">
        <v>121</v>
      </c>
      <c r="K8" s="55">
        <v>0</v>
      </c>
      <c r="L8" s="56" t="s">
        <v>271</v>
      </c>
    </row>
    <row r="9" spans="1:12" s="3" customFormat="1" ht="17.25" customHeight="1">
      <c r="A9" s="37" t="s">
        <v>27</v>
      </c>
      <c r="B9" s="58">
        <v>136231</v>
      </c>
      <c r="C9" s="35" t="s">
        <v>17</v>
      </c>
      <c r="D9" s="30">
        <v>877.9</v>
      </c>
      <c r="E9" s="31">
        <v>1.6</v>
      </c>
      <c r="F9" s="32">
        <v>5</v>
      </c>
      <c r="G9" s="33" t="s">
        <v>179</v>
      </c>
      <c r="H9" s="33" t="s">
        <v>251</v>
      </c>
      <c r="I9" s="29" t="s">
        <v>18</v>
      </c>
      <c r="J9" s="29" t="s">
        <v>94</v>
      </c>
      <c r="K9" s="34">
        <v>0</v>
      </c>
      <c r="L9" s="28" t="s">
        <v>27</v>
      </c>
    </row>
    <row r="10" spans="1:12" s="3" customFormat="1" ht="17.25" customHeight="1">
      <c r="A10" s="37" t="s">
        <v>180</v>
      </c>
      <c r="B10" s="58">
        <v>119544</v>
      </c>
      <c r="C10" s="35" t="s">
        <v>17</v>
      </c>
      <c r="D10" s="30">
        <v>918.2</v>
      </c>
      <c r="E10" s="31">
        <v>1.6</v>
      </c>
      <c r="F10" s="32">
        <v>5</v>
      </c>
      <c r="G10" s="33" t="s">
        <v>181</v>
      </c>
      <c r="H10" s="33" t="s">
        <v>252</v>
      </c>
      <c r="I10" s="29" t="s">
        <v>18</v>
      </c>
      <c r="J10" s="29" t="s">
        <v>100</v>
      </c>
      <c r="K10" s="34">
        <v>0</v>
      </c>
      <c r="L10" s="28" t="s">
        <v>180</v>
      </c>
    </row>
    <row r="11" spans="1:12" s="3" customFormat="1" ht="17.25" customHeight="1">
      <c r="A11" s="37" t="s">
        <v>182</v>
      </c>
      <c r="B11" s="58">
        <v>142319</v>
      </c>
      <c r="C11" s="35" t="s">
        <v>17</v>
      </c>
      <c r="D11" s="30">
        <v>1243.1</v>
      </c>
      <c r="E11" s="31">
        <v>1.7</v>
      </c>
      <c r="F11" s="32">
        <v>5</v>
      </c>
      <c r="G11" s="33" t="s">
        <v>183</v>
      </c>
      <c r="H11" s="33" t="s">
        <v>253</v>
      </c>
      <c r="I11" s="29" t="s">
        <v>18</v>
      </c>
      <c r="J11" s="29" t="s">
        <v>261</v>
      </c>
      <c r="K11" s="34">
        <v>0</v>
      </c>
      <c r="L11" s="28" t="s">
        <v>182</v>
      </c>
    </row>
    <row r="12" spans="1:12" s="3" customFormat="1" ht="17.25" customHeight="1">
      <c r="A12" s="37" t="s">
        <v>28</v>
      </c>
      <c r="B12" s="58">
        <v>188590</v>
      </c>
      <c r="C12" s="35" t="s">
        <v>17</v>
      </c>
      <c r="D12" s="30">
        <v>1032.2</v>
      </c>
      <c r="E12" s="31">
        <v>1.6</v>
      </c>
      <c r="F12" s="32">
        <v>5</v>
      </c>
      <c r="G12" s="33" t="s">
        <v>184</v>
      </c>
      <c r="H12" s="33" t="s">
        <v>254</v>
      </c>
      <c r="I12" s="29" t="s">
        <v>18</v>
      </c>
      <c r="J12" s="29" t="s">
        <v>262</v>
      </c>
      <c r="K12" s="34">
        <v>0</v>
      </c>
      <c r="L12" s="28" t="s">
        <v>28</v>
      </c>
    </row>
    <row r="13" spans="1:12" s="3" customFormat="1" ht="17.25" customHeight="1">
      <c r="A13" s="37" t="s">
        <v>186</v>
      </c>
      <c r="B13" s="58">
        <v>244563</v>
      </c>
      <c r="C13" s="35" t="s">
        <v>17</v>
      </c>
      <c r="D13" s="30">
        <v>990.5</v>
      </c>
      <c r="E13" s="31">
        <v>1.8</v>
      </c>
      <c r="F13" s="32">
        <v>5</v>
      </c>
      <c r="G13" s="33" t="s">
        <v>187</v>
      </c>
      <c r="H13" s="33" t="s">
        <v>255</v>
      </c>
      <c r="I13" s="29" t="s">
        <v>18</v>
      </c>
      <c r="J13" s="29" t="s">
        <v>263</v>
      </c>
      <c r="K13" s="34">
        <v>0</v>
      </c>
      <c r="L13" s="28" t="s">
        <v>186</v>
      </c>
    </row>
    <row r="14" spans="1:12" s="3" customFormat="1" ht="17.25" customHeight="1">
      <c r="A14" s="37" t="s">
        <v>188</v>
      </c>
      <c r="B14" s="58">
        <v>142050</v>
      </c>
      <c r="C14" s="35" t="s">
        <v>17</v>
      </c>
      <c r="D14" s="30">
        <v>1113.5</v>
      </c>
      <c r="E14" s="31">
        <v>1.6</v>
      </c>
      <c r="F14" s="32">
        <v>5</v>
      </c>
      <c r="G14" s="33" t="s">
        <v>123</v>
      </c>
      <c r="H14" s="33" t="s">
        <v>256</v>
      </c>
      <c r="I14" s="29" t="s">
        <v>18</v>
      </c>
      <c r="J14" s="29" t="s">
        <v>113</v>
      </c>
      <c r="K14" s="34">
        <v>0</v>
      </c>
      <c r="L14" s="28" t="s">
        <v>188</v>
      </c>
    </row>
    <row r="15" spans="1:12" s="3" customFormat="1" ht="17.25" customHeight="1">
      <c r="A15" s="37" t="s">
        <v>29</v>
      </c>
      <c r="B15" s="58">
        <v>78612</v>
      </c>
      <c r="C15" s="35" t="s">
        <v>17</v>
      </c>
      <c r="D15" s="30">
        <v>1604.1</v>
      </c>
      <c r="E15" s="31">
        <v>1.23</v>
      </c>
      <c r="F15" s="32">
        <v>5</v>
      </c>
      <c r="G15" s="33" t="s">
        <v>189</v>
      </c>
      <c r="H15" s="33" t="s">
        <v>257</v>
      </c>
      <c r="I15" s="29" t="s">
        <v>18</v>
      </c>
      <c r="J15" s="29" t="s">
        <v>264</v>
      </c>
      <c r="K15" s="34">
        <v>0</v>
      </c>
      <c r="L15" s="28" t="s">
        <v>29</v>
      </c>
    </row>
    <row r="16" spans="1:12" s="3" customFormat="1" ht="17.25" customHeight="1">
      <c r="A16" s="37" t="s">
        <v>190</v>
      </c>
      <c r="B16" s="58">
        <v>140601</v>
      </c>
      <c r="C16" s="35" t="s">
        <v>17</v>
      </c>
      <c r="D16" s="30">
        <v>1040.4</v>
      </c>
      <c r="E16" s="31">
        <v>1.9</v>
      </c>
      <c r="F16" s="32">
        <v>6</v>
      </c>
      <c r="G16" s="33" t="s">
        <v>191</v>
      </c>
      <c r="H16" s="33" t="s">
        <v>258</v>
      </c>
      <c r="I16" s="29" t="s">
        <v>18</v>
      </c>
      <c r="J16" s="29" t="s">
        <v>119</v>
      </c>
      <c r="K16" s="34">
        <v>1</v>
      </c>
      <c r="L16" s="28" t="s">
        <v>190</v>
      </c>
    </row>
    <row r="17" spans="1:12" s="3" customFormat="1" ht="17.25" customHeight="1">
      <c r="A17" s="37" t="s">
        <v>192</v>
      </c>
      <c r="B17" s="59"/>
      <c r="C17" s="35" t="s">
        <v>20</v>
      </c>
      <c r="D17" s="30">
        <v>882.28</v>
      </c>
      <c r="E17" s="31">
        <v>1.2</v>
      </c>
      <c r="F17" s="32">
        <v>2</v>
      </c>
      <c r="G17" s="33" t="s">
        <v>193</v>
      </c>
      <c r="H17" s="33" t="s">
        <v>256</v>
      </c>
      <c r="I17" s="29" t="s">
        <v>18</v>
      </c>
      <c r="J17" s="29" t="s">
        <v>78</v>
      </c>
      <c r="K17" s="34">
        <v>1</v>
      </c>
      <c r="L17" s="28" t="s">
        <v>272</v>
      </c>
    </row>
    <row r="18" spans="1:12" s="21" customFormat="1" ht="17.25" customHeight="1" thickBot="1">
      <c r="A18" s="60" t="s">
        <v>124</v>
      </c>
      <c r="B18" s="61">
        <f>SUM(B9:B17)</f>
        <v>1192510</v>
      </c>
      <c r="C18" s="96"/>
      <c r="D18" s="91">
        <f>SUM(D7:D17)</f>
        <v>18702.18</v>
      </c>
      <c r="E18" s="92">
        <f>SUM(E7:E17)</f>
        <v>33.43000000000001</v>
      </c>
      <c r="F18" s="93">
        <f>SUM(F7:F17)</f>
        <v>100.4</v>
      </c>
      <c r="G18" s="97"/>
      <c r="H18" s="97"/>
      <c r="I18" s="81"/>
      <c r="J18" s="81"/>
      <c r="K18" s="98">
        <f>SUM(K7:K17)</f>
        <v>112</v>
      </c>
      <c r="L18" s="75" t="s">
        <v>124</v>
      </c>
    </row>
    <row r="19" spans="1:12" ht="17.25" customHeight="1">
      <c r="A19" s="62" t="s">
        <v>2</v>
      </c>
      <c r="B19" s="63"/>
      <c r="C19" s="83" t="s">
        <v>20</v>
      </c>
      <c r="D19" s="84">
        <v>4019.21</v>
      </c>
      <c r="E19" s="85">
        <v>8.7</v>
      </c>
      <c r="F19" s="86">
        <v>26</v>
      </c>
      <c r="G19" s="87" t="s">
        <v>194</v>
      </c>
      <c r="H19" s="87" t="s">
        <v>195</v>
      </c>
      <c r="I19" s="88" t="s">
        <v>18</v>
      </c>
      <c r="J19" s="88" t="s">
        <v>79</v>
      </c>
      <c r="K19" s="89">
        <v>0</v>
      </c>
      <c r="L19" s="36" t="s">
        <v>2</v>
      </c>
    </row>
    <row r="20" spans="1:12" ht="17.25" customHeight="1">
      <c r="A20" s="37" t="s">
        <v>196</v>
      </c>
      <c r="B20" s="64"/>
      <c r="C20" s="35" t="s">
        <v>17</v>
      </c>
      <c r="D20" s="30">
        <v>1216.03</v>
      </c>
      <c r="E20" s="31">
        <v>2.8</v>
      </c>
      <c r="F20" s="32">
        <v>12</v>
      </c>
      <c r="G20" s="33" t="s">
        <v>197</v>
      </c>
      <c r="H20" s="33" t="s">
        <v>198</v>
      </c>
      <c r="I20" s="29" t="s">
        <v>18</v>
      </c>
      <c r="J20" s="29" t="s">
        <v>95</v>
      </c>
      <c r="K20" s="34">
        <v>0</v>
      </c>
      <c r="L20" s="28" t="s">
        <v>196</v>
      </c>
    </row>
    <row r="21" spans="1:12" ht="17.25" customHeight="1">
      <c r="A21" s="37" t="s">
        <v>199</v>
      </c>
      <c r="B21" s="64"/>
      <c r="C21" s="35" t="s">
        <v>17</v>
      </c>
      <c r="D21" s="30">
        <v>268</v>
      </c>
      <c r="E21" s="31">
        <v>0.7</v>
      </c>
      <c r="F21" s="32">
        <v>3</v>
      </c>
      <c r="G21" s="33" t="s">
        <v>125</v>
      </c>
      <c r="H21" s="33" t="s">
        <v>126</v>
      </c>
      <c r="I21" s="29" t="s">
        <v>18</v>
      </c>
      <c r="J21" s="29" t="s">
        <v>118</v>
      </c>
      <c r="K21" s="34">
        <v>0</v>
      </c>
      <c r="L21" s="28" t="s">
        <v>199</v>
      </c>
    </row>
    <row r="22" spans="1:12" ht="17.25" customHeight="1">
      <c r="A22" s="37" t="s">
        <v>50</v>
      </c>
      <c r="B22" s="64"/>
      <c r="C22" s="35" t="s">
        <v>17</v>
      </c>
      <c r="D22" s="30">
        <v>1003.63</v>
      </c>
      <c r="E22" s="31">
        <v>1.4</v>
      </c>
      <c r="F22" s="32">
        <v>4</v>
      </c>
      <c r="G22" s="33" t="s">
        <v>200</v>
      </c>
      <c r="H22" s="33">
        <v>1994.1</v>
      </c>
      <c r="I22" s="29" t="s">
        <v>18</v>
      </c>
      <c r="J22" s="29" t="s">
        <v>96</v>
      </c>
      <c r="K22" s="34">
        <v>0</v>
      </c>
      <c r="L22" s="28" t="s">
        <v>50</v>
      </c>
    </row>
    <row r="23" spans="1:12" ht="17.25" customHeight="1">
      <c r="A23" s="37" t="s">
        <v>53</v>
      </c>
      <c r="B23" s="64"/>
      <c r="C23" s="35" t="s">
        <v>17</v>
      </c>
      <c r="D23" s="30">
        <v>379.23</v>
      </c>
      <c r="E23" s="31">
        <v>1</v>
      </c>
      <c r="F23" s="32">
        <v>3</v>
      </c>
      <c r="G23" s="33" t="s">
        <v>127</v>
      </c>
      <c r="H23" s="33" t="s">
        <v>127</v>
      </c>
      <c r="I23" s="29" t="s">
        <v>18</v>
      </c>
      <c r="J23" s="29" t="s">
        <v>100</v>
      </c>
      <c r="K23" s="34">
        <v>0</v>
      </c>
      <c r="L23" s="28" t="s">
        <v>53</v>
      </c>
    </row>
    <row r="24" spans="1:12" ht="17.25" customHeight="1">
      <c r="A24" s="37" t="s">
        <v>51</v>
      </c>
      <c r="B24" s="64"/>
      <c r="C24" s="35" t="s">
        <v>17</v>
      </c>
      <c r="D24" s="30">
        <v>331.42</v>
      </c>
      <c r="E24" s="31">
        <v>1.12</v>
      </c>
      <c r="F24" s="32">
        <v>3</v>
      </c>
      <c r="G24" s="33" t="s">
        <v>201</v>
      </c>
      <c r="H24" s="33">
        <v>1998.5</v>
      </c>
      <c r="I24" s="29" t="s">
        <v>18</v>
      </c>
      <c r="J24" s="29" t="s">
        <v>97</v>
      </c>
      <c r="K24" s="34">
        <v>0</v>
      </c>
      <c r="L24" s="28" t="s">
        <v>51</v>
      </c>
    </row>
    <row r="25" spans="1:12" ht="17.25" customHeight="1">
      <c r="A25" s="37" t="s">
        <v>52</v>
      </c>
      <c r="B25" s="64"/>
      <c r="C25" s="35" t="s">
        <v>17</v>
      </c>
      <c r="D25" s="30">
        <v>486</v>
      </c>
      <c r="E25" s="31">
        <v>1.4</v>
      </c>
      <c r="F25" s="32">
        <v>5</v>
      </c>
      <c r="G25" s="33" t="s">
        <v>202</v>
      </c>
      <c r="H25" s="33" t="s">
        <v>203</v>
      </c>
      <c r="I25" s="29" t="s">
        <v>18</v>
      </c>
      <c r="J25" s="29" t="s">
        <v>104</v>
      </c>
      <c r="K25" s="34">
        <v>0</v>
      </c>
      <c r="L25" s="28" t="s">
        <v>52</v>
      </c>
    </row>
    <row r="26" spans="1:12" s="21" customFormat="1" ht="17.25" customHeight="1" thickBot="1">
      <c r="A26" s="65" t="s">
        <v>128</v>
      </c>
      <c r="B26" s="66">
        <v>216277</v>
      </c>
      <c r="C26" s="90"/>
      <c r="D26" s="91">
        <f>SUM(D19:D25)</f>
        <v>7703.52</v>
      </c>
      <c r="E26" s="92">
        <f>SUM(E19:E25)</f>
        <v>17.119999999999997</v>
      </c>
      <c r="F26" s="93">
        <f>SUM(F19:F25)</f>
        <v>56</v>
      </c>
      <c r="G26" s="94"/>
      <c r="H26" s="94"/>
      <c r="I26" s="80"/>
      <c r="J26" s="80"/>
      <c r="K26" s="95">
        <f>SUM(K19:K25)</f>
        <v>0</v>
      </c>
      <c r="L26" s="76" t="s">
        <v>128</v>
      </c>
    </row>
    <row r="27" spans="1:12" ht="17.25" customHeight="1" thickBot="1">
      <c r="A27" s="67" t="s">
        <v>204</v>
      </c>
      <c r="B27" s="68">
        <v>24380</v>
      </c>
      <c r="C27" s="99" t="s">
        <v>17</v>
      </c>
      <c r="D27" s="100">
        <v>503</v>
      </c>
      <c r="E27" s="101">
        <v>1.55</v>
      </c>
      <c r="F27" s="102">
        <v>5</v>
      </c>
      <c r="G27" s="103">
        <v>1929.4</v>
      </c>
      <c r="H27" s="103">
        <v>1972.2</v>
      </c>
      <c r="I27" s="104" t="s">
        <v>18</v>
      </c>
      <c r="J27" s="104" t="s">
        <v>80</v>
      </c>
      <c r="K27" s="105">
        <v>38</v>
      </c>
      <c r="L27" s="77" t="s">
        <v>204</v>
      </c>
    </row>
    <row r="28" spans="1:12" ht="17.25" customHeight="1">
      <c r="A28" s="62" t="s">
        <v>72</v>
      </c>
      <c r="B28" s="63"/>
      <c r="C28" s="83" t="s">
        <v>20</v>
      </c>
      <c r="D28" s="84">
        <v>3116.29</v>
      </c>
      <c r="E28" s="85">
        <v>4.7</v>
      </c>
      <c r="F28" s="86">
        <v>28</v>
      </c>
      <c r="G28" s="87" t="s">
        <v>205</v>
      </c>
      <c r="H28" s="87" t="s">
        <v>282</v>
      </c>
      <c r="I28" s="88" t="s">
        <v>18</v>
      </c>
      <c r="J28" s="88" t="s">
        <v>98</v>
      </c>
      <c r="K28" s="89">
        <v>10</v>
      </c>
      <c r="L28" s="36" t="s">
        <v>72</v>
      </c>
    </row>
    <row r="29" spans="1:12" ht="17.25" customHeight="1">
      <c r="A29" s="37" t="s">
        <v>62</v>
      </c>
      <c r="B29" s="64"/>
      <c r="C29" s="35" t="s">
        <v>17</v>
      </c>
      <c r="D29" s="30">
        <v>593.97</v>
      </c>
      <c r="E29" s="31">
        <v>1.3</v>
      </c>
      <c r="F29" s="32">
        <v>4</v>
      </c>
      <c r="G29" s="33" t="s">
        <v>206</v>
      </c>
      <c r="H29" s="33" t="s">
        <v>281</v>
      </c>
      <c r="I29" s="29" t="s">
        <v>18</v>
      </c>
      <c r="J29" s="29" t="s">
        <v>99</v>
      </c>
      <c r="K29" s="34">
        <v>0</v>
      </c>
      <c r="L29" s="28" t="s">
        <v>62</v>
      </c>
    </row>
    <row r="30" spans="1:12" ht="17.25" customHeight="1">
      <c r="A30" s="37" t="s">
        <v>63</v>
      </c>
      <c r="B30" s="64"/>
      <c r="C30" s="35" t="s">
        <v>17</v>
      </c>
      <c r="D30" s="30">
        <v>303.6</v>
      </c>
      <c r="E30" s="31">
        <v>0.7</v>
      </c>
      <c r="F30" s="32">
        <v>2</v>
      </c>
      <c r="G30" s="33" t="s">
        <v>207</v>
      </c>
      <c r="H30" s="33" t="s">
        <v>207</v>
      </c>
      <c r="I30" s="29" t="s">
        <v>18</v>
      </c>
      <c r="J30" s="29" t="s">
        <v>100</v>
      </c>
      <c r="K30" s="34">
        <v>0</v>
      </c>
      <c r="L30" s="28" t="s">
        <v>63</v>
      </c>
    </row>
    <row r="31" spans="1:12" ht="17.25" customHeight="1">
      <c r="A31" s="37" t="s">
        <v>64</v>
      </c>
      <c r="B31" s="64"/>
      <c r="C31" s="35" t="s">
        <v>17</v>
      </c>
      <c r="D31" s="30">
        <v>130.55</v>
      </c>
      <c r="E31" s="31">
        <v>0.5</v>
      </c>
      <c r="F31" s="32">
        <v>2</v>
      </c>
      <c r="G31" s="33" t="s">
        <v>208</v>
      </c>
      <c r="H31" s="33" t="s">
        <v>208</v>
      </c>
      <c r="I31" s="29" t="s">
        <v>18</v>
      </c>
      <c r="J31" s="29" t="s">
        <v>99</v>
      </c>
      <c r="K31" s="34">
        <v>0</v>
      </c>
      <c r="L31" s="28" t="s">
        <v>64</v>
      </c>
    </row>
    <row r="32" spans="1:12" s="21" customFormat="1" ht="17.25" customHeight="1" thickBot="1">
      <c r="A32" s="60" t="s">
        <v>65</v>
      </c>
      <c r="B32" s="61">
        <v>91434</v>
      </c>
      <c r="C32" s="96"/>
      <c r="D32" s="91">
        <f>D28+D29+D30+D31</f>
        <v>4144.41</v>
      </c>
      <c r="E32" s="92">
        <f>SUM(E28:E31)</f>
        <v>7.2</v>
      </c>
      <c r="F32" s="93">
        <f>SUM(F28:F31)</f>
        <v>36</v>
      </c>
      <c r="G32" s="97"/>
      <c r="H32" s="97"/>
      <c r="I32" s="81"/>
      <c r="J32" s="81"/>
      <c r="K32" s="98">
        <f>SUM(K28:K31)</f>
        <v>10</v>
      </c>
      <c r="L32" s="75" t="s">
        <v>65</v>
      </c>
    </row>
    <row r="33" spans="1:12" ht="17.25" customHeight="1">
      <c r="A33" s="62" t="s">
        <v>34</v>
      </c>
      <c r="B33" s="63"/>
      <c r="C33" s="83" t="s">
        <v>20</v>
      </c>
      <c r="D33" s="84">
        <v>3375.6</v>
      </c>
      <c r="E33" s="106">
        <v>6.7</v>
      </c>
      <c r="F33" s="86">
        <v>20</v>
      </c>
      <c r="G33" s="87" t="s">
        <v>209</v>
      </c>
      <c r="H33" s="87" t="s">
        <v>210</v>
      </c>
      <c r="I33" s="88" t="s">
        <v>18</v>
      </c>
      <c r="J33" s="88" t="s">
        <v>77</v>
      </c>
      <c r="K33" s="89">
        <v>0</v>
      </c>
      <c r="L33" s="36" t="s">
        <v>34</v>
      </c>
    </row>
    <row r="34" spans="1:12" ht="17.25" customHeight="1">
      <c r="A34" s="37" t="s">
        <v>211</v>
      </c>
      <c r="B34" s="64"/>
      <c r="C34" s="35" t="s">
        <v>20</v>
      </c>
      <c r="D34" s="30">
        <v>688</v>
      </c>
      <c r="E34" s="31">
        <v>0.7</v>
      </c>
      <c r="F34" s="32">
        <v>2</v>
      </c>
      <c r="G34" s="33" t="s">
        <v>129</v>
      </c>
      <c r="H34" s="33" t="s">
        <v>130</v>
      </c>
      <c r="I34" s="29" t="s">
        <v>18</v>
      </c>
      <c r="J34" s="29" t="s">
        <v>80</v>
      </c>
      <c r="K34" s="34">
        <v>0</v>
      </c>
      <c r="L34" s="28" t="s">
        <v>275</v>
      </c>
    </row>
    <row r="35" spans="1:12" ht="17.25" customHeight="1">
      <c r="A35" s="37" t="s">
        <v>37</v>
      </c>
      <c r="B35" s="64"/>
      <c r="C35" s="35" t="s">
        <v>17</v>
      </c>
      <c r="D35" s="30">
        <v>2274</v>
      </c>
      <c r="E35" s="31">
        <v>1.9</v>
      </c>
      <c r="F35" s="32">
        <v>16</v>
      </c>
      <c r="G35" s="33" t="s">
        <v>212</v>
      </c>
      <c r="H35" s="33" t="s">
        <v>212</v>
      </c>
      <c r="I35" s="29" t="s">
        <v>18</v>
      </c>
      <c r="J35" s="29" t="s">
        <v>97</v>
      </c>
      <c r="K35" s="34">
        <v>0</v>
      </c>
      <c r="L35" s="28" t="s">
        <v>37</v>
      </c>
    </row>
    <row r="36" spans="1:12" ht="17.25" customHeight="1">
      <c r="A36" s="37" t="s">
        <v>38</v>
      </c>
      <c r="B36" s="64"/>
      <c r="C36" s="35" t="s">
        <v>17</v>
      </c>
      <c r="D36" s="30">
        <v>350.56</v>
      </c>
      <c r="E36" s="107">
        <v>0.87</v>
      </c>
      <c r="F36" s="108">
        <v>3</v>
      </c>
      <c r="G36" s="109" t="s">
        <v>131</v>
      </c>
      <c r="H36" s="109" t="s">
        <v>132</v>
      </c>
      <c r="I36" s="29" t="s">
        <v>18</v>
      </c>
      <c r="J36" s="29" t="s">
        <v>99</v>
      </c>
      <c r="K36" s="110">
        <v>0</v>
      </c>
      <c r="L36" s="28" t="s">
        <v>38</v>
      </c>
    </row>
    <row r="37" spans="1:12" ht="17.25" customHeight="1">
      <c r="A37" s="37" t="s">
        <v>73</v>
      </c>
      <c r="B37" s="64"/>
      <c r="C37" s="35" t="s">
        <v>17</v>
      </c>
      <c r="D37" s="30">
        <v>385.7</v>
      </c>
      <c r="E37" s="107">
        <v>0.67</v>
      </c>
      <c r="F37" s="108">
        <v>2</v>
      </c>
      <c r="G37" s="109" t="s">
        <v>213</v>
      </c>
      <c r="H37" s="109" t="s">
        <v>214</v>
      </c>
      <c r="I37" s="29" t="s">
        <v>18</v>
      </c>
      <c r="J37" s="29" t="s">
        <v>99</v>
      </c>
      <c r="K37" s="110">
        <v>0</v>
      </c>
      <c r="L37" s="28" t="s">
        <v>276</v>
      </c>
    </row>
    <row r="38" spans="1:12" s="21" customFormat="1" ht="17.25" customHeight="1" thickBot="1">
      <c r="A38" s="60" t="s">
        <v>39</v>
      </c>
      <c r="B38" s="61">
        <v>133549</v>
      </c>
      <c r="C38" s="96"/>
      <c r="D38" s="82">
        <f>SUM(D33:D37)</f>
        <v>7073.860000000001</v>
      </c>
      <c r="E38" s="111">
        <f>SUM(E33:E37)</f>
        <v>10.84</v>
      </c>
      <c r="F38" s="112">
        <f>SUM(F33:F37)</f>
        <v>43</v>
      </c>
      <c r="G38" s="97"/>
      <c r="H38" s="97"/>
      <c r="I38" s="81"/>
      <c r="J38" s="81"/>
      <c r="K38" s="98">
        <f>SUM(K33:K37)</f>
        <v>0</v>
      </c>
      <c r="L38" s="75" t="s">
        <v>39</v>
      </c>
    </row>
    <row r="39" spans="1:12" ht="17.25" customHeight="1">
      <c r="A39" s="62" t="s">
        <v>76</v>
      </c>
      <c r="B39" s="63"/>
      <c r="C39" s="83" t="s">
        <v>17</v>
      </c>
      <c r="D39" s="84">
        <v>4812.7</v>
      </c>
      <c r="E39" s="85">
        <v>5.2</v>
      </c>
      <c r="F39" s="86">
        <v>65</v>
      </c>
      <c r="G39" s="87">
        <v>1960.7</v>
      </c>
      <c r="H39" s="87" t="s">
        <v>215</v>
      </c>
      <c r="I39" s="88" t="s">
        <v>18</v>
      </c>
      <c r="J39" s="88" t="s">
        <v>260</v>
      </c>
      <c r="K39" s="89">
        <v>0</v>
      </c>
      <c r="L39" s="36" t="s">
        <v>76</v>
      </c>
    </row>
    <row r="40" spans="1:12" ht="17.25" customHeight="1">
      <c r="A40" s="37" t="s">
        <v>216</v>
      </c>
      <c r="B40" s="64"/>
      <c r="C40" s="35" t="s">
        <v>17</v>
      </c>
      <c r="D40" s="30">
        <v>1181.3</v>
      </c>
      <c r="E40" s="31">
        <v>1.8</v>
      </c>
      <c r="F40" s="32">
        <v>12.5</v>
      </c>
      <c r="G40" s="33">
        <v>1910.6</v>
      </c>
      <c r="H40" s="33" t="s">
        <v>217</v>
      </c>
      <c r="I40" s="29" t="s">
        <v>18</v>
      </c>
      <c r="J40" s="29" t="s">
        <v>265</v>
      </c>
      <c r="K40" s="34">
        <v>0</v>
      </c>
      <c r="L40" s="28" t="s">
        <v>216</v>
      </c>
    </row>
    <row r="41" spans="1:12" ht="17.25" customHeight="1">
      <c r="A41" s="37" t="s">
        <v>218</v>
      </c>
      <c r="B41" s="64"/>
      <c r="C41" s="35" t="s">
        <v>20</v>
      </c>
      <c r="D41" s="30">
        <v>1127.8</v>
      </c>
      <c r="E41" s="31">
        <v>1.6</v>
      </c>
      <c r="F41" s="32">
        <v>8</v>
      </c>
      <c r="G41" s="33" t="s">
        <v>219</v>
      </c>
      <c r="H41" s="33" t="s">
        <v>185</v>
      </c>
      <c r="I41" s="29" t="s">
        <v>18</v>
      </c>
      <c r="J41" s="29" t="s">
        <v>81</v>
      </c>
      <c r="K41" s="34">
        <v>0</v>
      </c>
      <c r="L41" s="28" t="s">
        <v>218</v>
      </c>
    </row>
    <row r="42" spans="1:12" ht="17.25" customHeight="1">
      <c r="A42" s="37" t="s">
        <v>66</v>
      </c>
      <c r="B42" s="64"/>
      <c r="C42" s="35" t="s">
        <v>17</v>
      </c>
      <c r="D42" s="30">
        <v>1348.6</v>
      </c>
      <c r="E42" s="31">
        <v>2.9</v>
      </c>
      <c r="F42" s="32">
        <v>12</v>
      </c>
      <c r="G42" s="33" t="s">
        <v>220</v>
      </c>
      <c r="H42" s="33">
        <v>2000.7</v>
      </c>
      <c r="I42" s="29" t="s">
        <v>18</v>
      </c>
      <c r="J42" s="29" t="s">
        <v>99</v>
      </c>
      <c r="K42" s="34">
        <v>0</v>
      </c>
      <c r="L42" s="28" t="s">
        <v>66</v>
      </c>
    </row>
    <row r="43" spans="1:12" ht="17.25" customHeight="1">
      <c r="A43" s="37" t="s">
        <v>67</v>
      </c>
      <c r="B43" s="64"/>
      <c r="C43" s="35" t="s">
        <v>17</v>
      </c>
      <c r="D43" s="30">
        <v>500.9</v>
      </c>
      <c r="E43" s="31">
        <v>1.8</v>
      </c>
      <c r="F43" s="32">
        <v>6</v>
      </c>
      <c r="G43" s="33" t="s">
        <v>221</v>
      </c>
      <c r="H43" s="33">
        <v>1998.4</v>
      </c>
      <c r="I43" s="29" t="s">
        <v>18</v>
      </c>
      <c r="J43" s="29" t="s">
        <v>99</v>
      </c>
      <c r="K43" s="34">
        <v>0</v>
      </c>
      <c r="L43" s="28" t="s">
        <v>67</v>
      </c>
    </row>
    <row r="44" spans="1:12" ht="17.25" customHeight="1">
      <c r="A44" s="37" t="s">
        <v>68</v>
      </c>
      <c r="B44" s="64"/>
      <c r="C44" s="35" t="s">
        <v>17</v>
      </c>
      <c r="D44" s="30">
        <v>382.4</v>
      </c>
      <c r="E44" s="107">
        <v>0.56</v>
      </c>
      <c r="F44" s="108">
        <v>3</v>
      </c>
      <c r="G44" s="109" t="s">
        <v>222</v>
      </c>
      <c r="H44" s="33">
        <v>1987.3</v>
      </c>
      <c r="I44" s="29" t="s">
        <v>18</v>
      </c>
      <c r="J44" s="29" t="s">
        <v>97</v>
      </c>
      <c r="K44" s="110">
        <v>0</v>
      </c>
      <c r="L44" s="28" t="s">
        <v>68</v>
      </c>
    </row>
    <row r="45" spans="1:12" ht="17.25" customHeight="1">
      <c r="A45" s="37" t="s">
        <v>223</v>
      </c>
      <c r="B45" s="64"/>
      <c r="C45" s="35" t="s">
        <v>17</v>
      </c>
      <c r="D45" s="30">
        <v>1001.4</v>
      </c>
      <c r="E45" s="31">
        <v>2.4</v>
      </c>
      <c r="F45" s="32">
        <v>10</v>
      </c>
      <c r="G45" s="33" t="s">
        <v>224</v>
      </c>
      <c r="H45" s="33" t="s">
        <v>225</v>
      </c>
      <c r="I45" s="29" t="s">
        <v>18</v>
      </c>
      <c r="J45" s="113" t="s">
        <v>101</v>
      </c>
      <c r="K45" s="34">
        <v>0</v>
      </c>
      <c r="L45" s="28" t="s">
        <v>223</v>
      </c>
    </row>
    <row r="46" spans="1:12" s="21" customFormat="1" ht="17.25" customHeight="1" thickBot="1">
      <c r="A46" s="60" t="s">
        <v>133</v>
      </c>
      <c r="B46" s="61">
        <v>465402</v>
      </c>
      <c r="C46" s="96"/>
      <c r="D46" s="82">
        <f>SUM(D39:D45)</f>
        <v>10355.099999999999</v>
      </c>
      <c r="E46" s="111">
        <f>SUM(E39:E45)</f>
        <v>16.26</v>
      </c>
      <c r="F46" s="112">
        <f>SUM(F39:F45)</f>
        <v>116.5</v>
      </c>
      <c r="G46" s="97"/>
      <c r="H46" s="97"/>
      <c r="I46" s="81"/>
      <c r="J46" s="81"/>
      <c r="K46" s="98">
        <f>SUM(K39:K45)</f>
        <v>0</v>
      </c>
      <c r="L46" s="75" t="s">
        <v>133</v>
      </c>
    </row>
    <row r="47" spans="1:12" ht="17.25" customHeight="1" thickBot="1">
      <c r="A47" s="67" t="s">
        <v>3</v>
      </c>
      <c r="B47" s="68">
        <v>37862</v>
      </c>
      <c r="C47" s="99" t="s">
        <v>20</v>
      </c>
      <c r="D47" s="100">
        <v>2316</v>
      </c>
      <c r="E47" s="101">
        <v>0.46</v>
      </c>
      <c r="F47" s="102">
        <v>17</v>
      </c>
      <c r="G47" s="103">
        <v>1950.5</v>
      </c>
      <c r="H47" s="103">
        <v>1992.5</v>
      </c>
      <c r="I47" s="104" t="s">
        <v>18</v>
      </c>
      <c r="J47" s="104" t="s">
        <v>77</v>
      </c>
      <c r="K47" s="105">
        <v>1</v>
      </c>
      <c r="L47" s="77" t="s">
        <v>3</v>
      </c>
    </row>
    <row r="48" spans="1:12" ht="17.25" customHeight="1">
      <c r="A48" s="62" t="s">
        <v>4</v>
      </c>
      <c r="B48" s="63"/>
      <c r="C48" s="83" t="s">
        <v>17</v>
      </c>
      <c r="D48" s="84">
        <v>1441.3</v>
      </c>
      <c r="E48" s="85">
        <v>4.65</v>
      </c>
      <c r="F48" s="86">
        <v>15.1</v>
      </c>
      <c r="G48" s="87">
        <v>1952.2</v>
      </c>
      <c r="H48" s="87">
        <v>1999.4</v>
      </c>
      <c r="I48" s="88" t="s">
        <v>18</v>
      </c>
      <c r="J48" s="88" t="s">
        <v>103</v>
      </c>
      <c r="K48" s="89">
        <v>0</v>
      </c>
      <c r="L48" s="36" t="s">
        <v>4</v>
      </c>
    </row>
    <row r="49" spans="1:12" ht="17.25" customHeight="1">
      <c r="A49" s="37" t="s">
        <v>54</v>
      </c>
      <c r="B49" s="64"/>
      <c r="C49" s="35" t="s">
        <v>17</v>
      </c>
      <c r="D49" s="30">
        <v>145.36</v>
      </c>
      <c r="E49" s="31">
        <v>0.39</v>
      </c>
      <c r="F49" s="32">
        <v>2</v>
      </c>
      <c r="G49" s="33" t="s">
        <v>134</v>
      </c>
      <c r="H49" s="33" t="s">
        <v>226</v>
      </c>
      <c r="I49" s="29" t="s">
        <v>47</v>
      </c>
      <c r="J49" s="29" t="s">
        <v>101</v>
      </c>
      <c r="K49" s="34">
        <v>0</v>
      </c>
      <c r="L49" s="28" t="s">
        <v>54</v>
      </c>
    </row>
    <row r="50" spans="1:12" ht="17.25" customHeight="1">
      <c r="A50" s="37" t="s">
        <v>55</v>
      </c>
      <c r="B50" s="64"/>
      <c r="C50" s="35" t="s">
        <v>17</v>
      </c>
      <c r="D50" s="30">
        <v>127.02</v>
      </c>
      <c r="E50" s="31">
        <v>0.29</v>
      </c>
      <c r="F50" s="32">
        <v>1.3</v>
      </c>
      <c r="G50" s="33" t="s">
        <v>134</v>
      </c>
      <c r="H50" s="33" t="s">
        <v>135</v>
      </c>
      <c r="I50" s="29" t="s">
        <v>21</v>
      </c>
      <c r="J50" s="29" t="s">
        <v>101</v>
      </c>
      <c r="K50" s="34">
        <v>0</v>
      </c>
      <c r="L50" s="28" t="s">
        <v>55</v>
      </c>
    </row>
    <row r="51" spans="1:12" ht="17.25" customHeight="1">
      <c r="A51" s="37" t="s">
        <v>56</v>
      </c>
      <c r="B51" s="64"/>
      <c r="C51" s="35" t="s">
        <v>17</v>
      </c>
      <c r="D51" s="30">
        <v>166</v>
      </c>
      <c r="E51" s="31">
        <v>0.83</v>
      </c>
      <c r="F51" s="32">
        <v>2</v>
      </c>
      <c r="G51" s="114">
        <v>2003.2</v>
      </c>
      <c r="H51" s="33" t="s">
        <v>136</v>
      </c>
      <c r="I51" s="29" t="s">
        <v>21</v>
      </c>
      <c r="J51" s="29" t="s">
        <v>99</v>
      </c>
      <c r="K51" s="34">
        <v>0</v>
      </c>
      <c r="L51" s="28" t="s">
        <v>56</v>
      </c>
    </row>
    <row r="52" spans="1:12" ht="17.25" customHeight="1">
      <c r="A52" s="37" t="s">
        <v>57</v>
      </c>
      <c r="B52" s="64"/>
      <c r="C52" s="35" t="s">
        <v>17</v>
      </c>
      <c r="D52" s="30">
        <v>234.75</v>
      </c>
      <c r="E52" s="31">
        <v>0.42</v>
      </c>
      <c r="F52" s="32">
        <v>2</v>
      </c>
      <c r="G52" s="33" t="s">
        <v>134</v>
      </c>
      <c r="H52" s="33" t="s">
        <v>285</v>
      </c>
      <c r="I52" s="29" t="s">
        <v>18</v>
      </c>
      <c r="J52" s="29" t="s">
        <v>99</v>
      </c>
      <c r="K52" s="34">
        <v>0</v>
      </c>
      <c r="L52" s="28" t="s">
        <v>57</v>
      </c>
    </row>
    <row r="53" spans="1:12" ht="17.25" customHeight="1">
      <c r="A53" s="37" t="s">
        <v>58</v>
      </c>
      <c r="B53" s="64"/>
      <c r="C53" s="35" t="s">
        <v>17</v>
      </c>
      <c r="D53" s="30">
        <v>97.5</v>
      </c>
      <c r="E53" s="31">
        <v>0.63</v>
      </c>
      <c r="F53" s="32">
        <v>2</v>
      </c>
      <c r="G53" s="114">
        <v>1920</v>
      </c>
      <c r="H53" s="33" t="s">
        <v>137</v>
      </c>
      <c r="I53" s="29" t="s">
        <v>18</v>
      </c>
      <c r="J53" s="29" t="s">
        <v>99</v>
      </c>
      <c r="K53" s="34">
        <v>0</v>
      </c>
      <c r="L53" s="28" t="s">
        <v>58</v>
      </c>
    </row>
    <row r="54" spans="1:12" ht="17.25" customHeight="1">
      <c r="A54" s="37" t="s">
        <v>59</v>
      </c>
      <c r="B54" s="64"/>
      <c r="C54" s="35" t="s">
        <v>17</v>
      </c>
      <c r="D54" s="30">
        <v>278.03</v>
      </c>
      <c r="E54" s="31">
        <v>1</v>
      </c>
      <c r="F54" s="32">
        <v>3</v>
      </c>
      <c r="G54" s="33" t="s">
        <v>126</v>
      </c>
      <c r="H54" s="33" t="s">
        <v>227</v>
      </c>
      <c r="I54" s="29" t="s">
        <v>18</v>
      </c>
      <c r="J54" s="29" t="s">
        <v>100</v>
      </c>
      <c r="K54" s="34">
        <v>0</v>
      </c>
      <c r="L54" s="28" t="s">
        <v>59</v>
      </c>
    </row>
    <row r="55" spans="1:12" ht="17.25" customHeight="1">
      <c r="A55" s="37" t="s">
        <v>60</v>
      </c>
      <c r="B55" s="64"/>
      <c r="C55" s="35" t="s">
        <v>17</v>
      </c>
      <c r="D55" s="30">
        <v>156</v>
      </c>
      <c r="E55" s="31">
        <v>0.93</v>
      </c>
      <c r="F55" s="32">
        <v>3</v>
      </c>
      <c r="G55" s="33" t="s">
        <v>138</v>
      </c>
      <c r="H55" s="33">
        <v>1994.7</v>
      </c>
      <c r="I55" s="29" t="s">
        <v>18</v>
      </c>
      <c r="J55" s="29" t="s">
        <v>104</v>
      </c>
      <c r="K55" s="34">
        <v>0</v>
      </c>
      <c r="L55" s="28" t="s">
        <v>60</v>
      </c>
    </row>
    <row r="56" spans="1:12" s="21" customFormat="1" ht="17.25" customHeight="1" thickBot="1">
      <c r="A56" s="60" t="s">
        <v>61</v>
      </c>
      <c r="B56" s="61">
        <v>50940</v>
      </c>
      <c r="C56" s="96"/>
      <c r="D56" s="82">
        <f>SUM(D48:D55)</f>
        <v>2645.96</v>
      </c>
      <c r="E56" s="111">
        <f>SUM(E48:E55)</f>
        <v>9.14</v>
      </c>
      <c r="F56" s="112">
        <f>SUM(F48:F55)</f>
        <v>30.400000000000002</v>
      </c>
      <c r="G56" s="97"/>
      <c r="H56" s="97"/>
      <c r="I56" s="81"/>
      <c r="J56" s="81"/>
      <c r="K56" s="98">
        <f>SUM(K48:K55)</f>
        <v>0</v>
      </c>
      <c r="L56" s="75" t="s">
        <v>61</v>
      </c>
    </row>
    <row r="57" spans="1:12" s="21" customFormat="1" ht="12" customHeight="1">
      <c r="A57" s="46"/>
      <c r="B57" s="78" t="s">
        <v>284</v>
      </c>
      <c r="C57" s="41"/>
      <c r="D57" s="42"/>
      <c r="E57" s="43"/>
      <c r="F57" s="44"/>
      <c r="G57" s="45"/>
      <c r="H57" s="45"/>
      <c r="I57" s="41"/>
      <c r="J57" s="41"/>
      <c r="K57" s="41"/>
      <c r="L57" s="41"/>
    </row>
    <row r="58" spans="1:12" s="21" customFormat="1" ht="12" customHeight="1">
      <c r="A58" s="46"/>
      <c r="B58" s="78" t="s">
        <v>268</v>
      </c>
      <c r="C58" s="41"/>
      <c r="D58" s="42"/>
      <c r="E58" s="43"/>
      <c r="F58" s="44"/>
      <c r="G58" s="45"/>
      <c r="H58" s="45"/>
      <c r="I58" s="41"/>
      <c r="J58" s="41"/>
      <c r="K58" s="41"/>
      <c r="L58" s="41"/>
    </row>
    <row r="59" spans="1:12" s="21" customFormat="1" ht="12" customHeight="1">
      <c r="A59" s="46"/>
      <c r="B59" s="78" t="s">
        <v>139</v>
      </c>
      <c r="C59" s="41"/>
      <c r="D59" s="42"/>
      <c r="E59" s="43"/>
      <c r="F59" s="44"/>
      <c r="G59" s="45"/>
      <c r="H59" s="45"/>
      <c r="I59" s="41"/>
      <c r="J59" s="41"/>
      <c r="K59" s="41"/>
      <c r="L59" s="41"/>
    </row>
    <row r="60" spans="1:12" s="21" customFormat="1" ht="12" customHeight="1">
      <c r="A60" s="46"/>
      <c r="B60" s="78" t="s">
        <v>140</v>
      </c>
      <c r="C60" s="41"/>
      <c r="D60" s="42"/>
      <c r="E60" s="43"/>
      <c r="F60" s="44"/>
      <c r="G60" s="45"/>
      <c r="H60" s="45"/>
      <c r="I60" s="41"/>
      <c r="J60" s="41"/>
      <c r="K60" s="41"/>
      <c r="L60" s="41"/>
    </row>
    <row r="61" spans="1:12" s="21" customFormat="1" ht="12" customHeight="1" thickBot="1">
      <c r="A61" s="46"/>
      <c r="B61" s="78" t="s">
        <v>141</v>
      </c>
      <c r="C61" s="41"/>
      <c r="D61" s="42"/>
      <c r="E61" s="43"/>
      <c r="F61" s="44"/>
      <c r="G61" s="45"/>
      <c r="H61" s="45"/>
      <c r="I61" s="41"/>
      <c r="J61" s="41"/>
      <c r="K61" s="41"/>
      <c r="L61" s="41"/>
    </row>
    <row r="62" spans="1:12" ht="18" customHeight="1">
      <c r="A62" s="62" t="s">
        <v>5</v>
      </c>
      <c r="B62" s="63"/>
      <c r="C62" s="115" t="s">
        <v>17</v>
      </c>
      <c r="D62" s="84">
        <v>670.86</v>
      </c>
      <c r="E62" s="85">
        <v>1.34</v>
      </c>
      <c r="F62" s="86">
        <v>3.6</v>
      </c>
      <c r="G62" s="87" t="s">
        <v>228</v>
      </c>
      <c r="H62" s="87" t="s">
        <v>185</v>
      </c>
      <c r="I62" s="88" t="s">
        <v>18</v>
      </c>
      <c r="J62" s="88" t="s">
        <v>114</v>
      </c>
      <c r="K62" s="89">
        <v>0</v>
      </c>
      <c r="L62" s="36" t="s">
        <v>5</v>
      </c>
    </row>
    <row r="63" spans="1:12" ht="18" customHeight="1">
      <c r="A63" s="37" t="s">
        <v>41</v>
      </c>
      <c r="B63" s="64"/>
      <c r="C63" s="116" t="s">
        <v>17</v>
      </c>
      <c r="D63" s="30">
        <v>193</v>
      </c>
      <c r="E63" s="31">
        <v>0.4</v>
      </c>
      <c r="F63" s="32">
        <v>1</v>
      </c>
      <c r="G63" s="33" t="s">
        <v>142</v>
      </c>
      <c r="H63" s="33" t="s">
        <v>142</v>
      </c>
      <c r="I63" s="29" t="s">
        <v>18</v>
      </c>
      <c r="J63" s="29" t="s">
        <v>104</v>
      </c>
      <c r="K63" s="34">
        <v>0</v>
      </c>
      <c r="L63" s="28" t="s">
        <v>41</v>
      </c>
    </row>
    <row r="64" spans="1:12" ht="18" customHeight="1">
      <c r="A64" s="37" t="s">
        <v>42</v>
      </c>
      <c r="B64" s="64"/>
      <c r="C64" s="116" t="s">
        <v>17</v>
      </c>
      <c r="D64" s="30">
        <v>315.14</v>
      </c>
      <c r="E64" s="31">
        <v>0.69</v>
      </c>
      <c r="F64" s="32">
        <v>2</v>
      </c>
      <c r="G64" s="114">
        <v>1977</v>
      </c>
      <c r="H64" s="33" t="s">
        <v>229</v>
      </c>
      <c r="I64" s="29" t="s">
        <v>18</v>
      </c>
      <c r="J64" s="29" t="s">
        <v>171</v>
      </c>
      <c r="K64" s="34">
        <v>0</v>
      </c>
      <c r="L64" s="28" t="s">
        <v>42</v>
      </c>
    </row>
    <row r="65" spans="1:12" ht="18" customHeight="1">
      <c r="A65" s="37" t="s">
        <v>43</v>
      </c>
      <c r="B65" s="64"/>
      <c r="C65" s="116" t="s">
        <v>17</v>
      </c>
      <c r="D65" s="30">
        <v>38.9</v>
      </c>
      <c r="E65" s="31">
        <v>0.3</v>
      </c>
      <c r="F65" s="32">
        <v>1</v>
      </c>
      <c r="G65" s="33" t="s">
        <v>143</v>
      </c>
      <c r="H65" s="33" t="s">
        <v>230</v>
      </c>
      <c r="I65" s="29" t="s">
        <v>47</v>
      </c>
      <c r="J65" s="29" t="s">
        <v>101</v>
      </c>
      <c r="K65" s="34">
        <v>0</v>
      </c>
      <c r="L65" s="28" t="s">
        <v>43</v>
      </c>
    </row>
    <row r="66" spans="1:12" ht="18" customHeight="1">
      <c r="A66" s="37" t="s">
        <v>44</v>
      </c>
      <c r="B66" s="64"/>
      <c r="C66" s="116" t="s">
        <v>17</v>
      </c>
      <c r="D66" s="30">
        <v>138</v>
      </c>
      <c r="E66" s="31">
        <v>0.22</v>
      </c>
      <c r="F66" s="32">
        <v>1</v>
      </c>
      <c r="G66" s="33" t="s">
        <v>143</v>
      </c>
      <c r="H66" s="33" t="s">
        <v>144</v>
      </c>
      <c r="I66" s="29" t="s">
        <v>18</v>
      </c>
      <c r="J66" s="113" t="s">
        <v>101</v>
      </c>
      <c r="K66" s="34">
        <v>0</v>
      </c>
      <c r="L66" s="28" t="s">
        <v>44</v>
      </c>
    </row>
    <row r="67" spans="1:12" ht="18" customHeight="1">
      <c r="A67" s="37" t="s">
        <v>45</v>
      </c>
      <c r="B67" s="64"/>
      <c r="C67" s="116" t="s">
        <v>17</v>
      </c>
      <c r="D67" s="30">
        <v>194</v>
      </c>
      <c r="E67" s="31">
        <v>0.67</v>
      </c>
      <c r="F67" s="32">
        <v>2</v>
      </c>
      <c r="G67" s="33" t="s">
        <v>145</v>
      </c>
      <c r="H67" s="33" t="s">
        <v>146</v>
      </c>
      <c r="I67" s="29" t="s">
        <v>18</v>
      </c>
      <c r="J67" s="29" t="s">
        <v>99</v>
      </c>
      <c r="K67" s="34">
        <v>0</v>
      </c>
      <c r="L67" s="28" t="s">
        <v>45</v>
      </c>
    </row>
    <row r="68" spans="1:12" ht="18" customHeight="1">
      <c r="A68" s="37" t="s">
        <v>40</v>
      </c>
      <c r="B68" s="64"/>
      <c r="C68" s="116" t="s">
        <v>17</v>
      </c>
      <c r="D68" s="30">
        <v>58.32</v>
      </c>
      <c r="E68" s="31">
        <v>0.2</v>
      </c>
      <c r="F68" s="32">
        <v>0.6</v>
      </c>
      <c r="G68" s="33" t="s">
        <v>231</v>
      </c>
      <c r="H68" s="33" t="s">
        <v>232</v>
      </c>
      <c r="I68" s="29" t="s">
        <v>18</v>
      </c>
      <c r="J68" s="29" t="s">
        <v>101</v>
      </c>
      <c r="K68" s="34">
        <v>0</v>
      </c>
      <c r="L68" s="28" t="s">
        <v>40</v>
      </c>
    </row>
    <row r="69" spans="1:12" s="21" customFormat="1" ht="18" customHeight="1" thickBot="1">
      <c r="A69" s="60" t="s">
        <v>46</v>
      </c>
      <c r="B69" s="61">
        <v>33862</v>
      </c>
      <c r="C69" s="123"/>
      <c r="D69" s="82">
        <f>SUM(D62:D68)</f>
        <v>1608.22</v>
      </c>
      <c r="E69" s="111">
        <f>SUM(E62:E68)</f>
        <v>3.8200000000000003</v>
      </c>
      <c r="F69" s="112">
        <f>SUM(F62:F68)</f>
        <v>11.2</v>
      </c>
      <c r="G69" s="97"/>
      <c r="H69" s="97"/>
      <c r="I69" s="81"/>
      <c r="J69" s="81"/>
      <c r="K69" s="98">
        <f>SUM(K62:K68)</f>
        <v>0</v>
      </c>
      <c r="L69" s="75" t="s">
        <v>46</v>
      </c>
    </row>
    <row r="70" spans="1:12" ht="18" customHeight="1" thickBot="1">
      <c r="A70" s="67" t="s">
        <v>6</v>
      </c>
      <c r="B70" s="63">
        <v>26590</v>
      </c>
      <c r="C70" s="117" t="s">
        <v>20</v>
      </c>
      <c r="D70" s="30">
        <v>2284</v>
      </c>
      <c r="E70" s="118">
        <v>2.8</v>
      </c>
      <c r="F70" s="119">
        <v>9.4</v>
      </c>
      <c r="G70" s="120" t="s">
        <v>147</v>
      </c>
      <c r="H70" s="120">
        <v>1989.4</v>
      </c>
      <c r="I70" s="121" t="s">
        <v>18</v>
      </c>
      <c r="J70" s="121" t="s">
        <v>78</v>
      </c>
      <c r="K70" s="122">
        <v>2</v>
      </c>
      <c r="L70" s="77" t="s">
        <v>6</v>
      </c>
    </row>
    <row r="71" spans="1:12" ht="18" customHeight="1">
      <c r="A71" s="62" t="s">
        <v>7</v>
      </c>
      <c r="B71" s="63"/>
      <c r="C71" s="115" t="s">
        <v>20</v>
      </c>
      <c r="D71" s="84">
        <v>4397.7</v>
      </c>
      <c r="E71" s="85">
        <v>9.9</v>
      </c>
      <c r="F71" s="86">
        <v>30</v>
      </c>
      <c r="G71" s="87" t="s">
        <v>233</v>
      </c>
      <c r="H71" s="87" t="s">
        <v>234</v>
      </c>
      <c r="I71" s="88" t="s">
        <v>18</v>
      </c>
      <c r="J71" s="88" t="s">
        <v>120</v>
      </c>
      <c r="K71" s="89">
        <v>1</v>
      </c>
      <c r="L71" s="36" t="s">
        <v>7</v>
      </c>
    </row>
    <row r="72" spans="1:12" ht="18" customHeight="1">
      <c r="A72" s="37" t="s">
        <v>83</v>
      </c>
      <c r="B72" s="64"/>
      <c r="C72" s="116" t="s">
        <v>17</v>
      </c>
      <c r="D72" s="30">
        <v>575.8</v>
      </c>
      <c r="E72" s="31">
        <v>1.7</v>
      </c>
      <c r="F72" s="32">
        <v>5</v>
      </c>
      <c r="G72" s="33">
        <v>1992.11</v>
      </c>
      <c r="H72" s="33" t="s">
        <v>235</v>
      </c>
      <c r="I72" s="29" t="s">
        <v>18</v>
      </c>
      <c r="J72" s="29" t="s">
        <v>94</v>
      </c>
      <c r="K72" s="34">
        <v>0</v>
      </c>
      <c r="L72" s="28" t="s">
        <v>278</v>
      </c>
    </row>
    <row r="73" spans="1:12" ht="18" customHeight="1">
      <c r="A73" s="37" t="s">
        <v>69</v>
      </c>
      <c r="B73" s="64"/>
      <c r="C73" s="116" t="s">
        <v>17</v>
      </c>
      <c r="D73" s="30">
        <v>870.8</v>
      </c>
      <c r="E73" s="31">
        <v>3</v>
      </c>
      <c r="F73" s="32">
        <v>9</v>
      </c>
      <c r="G73" s="33">
        <v>1995.4</v>
      </c>
      <c r="H73" s="33">
        <v>1995.4</v>
      </c>
      <c r="I73" s="29" t="s">
        <v>18</v>
      </c>
      <c r="J73" s="29" t="s">
        <v>102</v>
      </c>
      <c r="K73" s="34">
        <v>0</v>
      </c>
      <c r="L73" s="28" t="s">
        <v>69</v>
      </c>
    </row>
    <row r="74" spans="1:12" ht="18" customHeight="1">
      <c r="A74" s="37" t="s">
        <v>74</v>
      </c>
      <c r="B74" s="64"/>
      <c r="C74" s="116" t="s">
        <v>17</v>
      </c>
      <c r="D74" s="30">
        <v>253.3</v>
      </c>
      <c r="E74" s="31">
        <v>0.7</v>
      </c>
      <c r="F74" s="32">
        <v>2</v>
      </c>
      <c r="G74" s="33" t="s">
        <v>236</v>
      </c>
      <c r="H74" s="33" t="s">
        <v>237</v>
      </c>
      <c r="I74" s="29" t="s">
        <v>18</v>
      </c>
      <c r="J74" s="29" t="s">
        <v>115</v>
      </c>
      <c r="K74" s="34">
        <v>0</v>
      </c>
      <c r="L74" s="28" t="s">
        <v>74</v>
      </c>
    </row>
    <row r="75" spans="1:12" ht="18" customHeight="1">
      <c r="A75" s="37" t="s">
        <v>75</v>
      </c>
      <c r="B75" s="64"/>
      <c r="C75" s="116" t="s">
        <v>17</v>
      </c>
      <c r="D75" s="30">
        <v>57.1</v>
      </c>
      <c r="E75" s="31">
        <v>0.3</v>
      </c>
      <c r="F75" s="32">
        <v>1</v>
      </c>
      <c r="G75" s="33" t="s">
        <v>236</v>
      </c>
      <c r="H75" s="33" t="s">
        <v>238</v>
      </c>
      <c r="I75" s="29" t="s">
        <v>18</v>
      </c>
      <c r="J75" s="29" t="s">
        <v>101</v>
      </c>
      <c r="K75" s="34">
        <v>0</v>
      </c>
      <c r="L75" s="28" t="s">
        <v>75</v>
      </c>
    </row>
    <row r="76" spans="1:12" ht="18" customHeight="1">
      <c r="A76" s="37" t="s">
        <v>70</v>
      </c>
      <c r="B76" s="64"/>
      <c r="C76" s="116" t="s">
        <v>17</v>
      </c>
      <c r="D76" s="30">
        <v>646.7</v>
      </c>
      <c r="E76" s="31">
        <v>1.3</v>
      </c>
      <c r="F76" s="32">
        <v>4</v>
      </c>
      <c r="G76" s="33" t="s">
        <v>239</v>
      </c>
      <c r="H76" s="33" t="s">
        <v>267</v>
      </c>
      <c r="I76" s="29" t="s">
        <v>18</v>
      </c>
      <c r="J76" s="29" t="s">
        <v>97</v>
      </c>
      <c r="K76" s="34">
        <v>0</v>
      </c>
      <c r="L76" s="28" t="s">
        <v>277</v>
      </c>
    </row>
    <row r="77" spans="1:12" ht="18" customHeight="1">
      <c r="A77" s="37" t="s">
        <v>71</v>
      </c>
      <c r="B77" s="64"/>
      <c r="C77" s="116" t="s">
        <v>17</v>
      </c>
      <c r="D77" s="30">
        <v>271.37</v>
      </c>
      <c r="E77" s="31">
        <v>1.13</v>
      </c>
      <c r="F77" s="32">
        <v>5.1</v>
      </c>
      <c r="G77" s="33" t="s">
        <v>240</v>
      </c>
      <c r="H77" s="33" t="s">
        <v>266</v>
      </c>
      <c r="I77" s="29" t="s">
        <v>18</v>
      </c>
      <c r="J77" s="29" t="s">
        <v>104</v>
      </c>
      <c r="K77" s="34">
        <v>0</v>
      </c>
      <c r="L77" s="28" t="s">
        <v>71</v>
      </c>
    </row>
    <row r="78" spans="1:12" s="21" customFormat="1" ht="18" customHeight="1" thickBot="1">
      <c r="A78" s="60" t="s">
        <v>8</v>
      </c>
      <c r="B78" s="61">
        <v>188966</v>
      </c>
      <c r="C78" s="123"/>
      <c r="D78" s="91">
        <f>SUM(D71:D77)</f>
        <v>7072.77</v>
      </c>
      <c r="E78" s="92">
        <f>SUM(E71:E77)</f>
        <v>18.029999999999998</v>
      </c>
      <c r="F78" s="93">
        <f>SUM(F71:F77)</f>
        <v>56.1</v>
      </c>
      <c r="G78" s="97"/>
      <c r="H78" s="97"/>
      <c r="I78" s="81"/>
      <c r="J78" s="81"/>
      <c r="K78" s="98">
        <f>SUM(K71:K77)</f>
        <v>1</v>
      </c>
      <c r="L78" s="75" t="s">
        <v>8</v>
      </c>
    </row>
    <row r="79" spans="1:12" ht="18" customHeight="1">
      <c r="A79" s="62" t="s">
        <v>9</v>
      </c>
      <c r="B79" s="63"/>
      <c r="C79" s="115" t="s">
        <v>17</v>
      </c>
      <c r="D79" s="84">
        <v>1466</v>
      </c>
      <c r="E79" s="85">
        <v>6.7</v>
      </c>
      <c r="F79" s="86">
        <v>20</v>
      </c>
      <c r="G79" s="87" t="s">
        <v>241</v>
      </c>
      <c r="H79" s="87" t="s">
        <v>242</v>
      </c>
      <c r="I79" s="88" t="s">
        <v>18</v>
      </c>
      <c r="J79" s="88" t="s">
        <v>116</v>
      </c>
      <c r="K79" s="89">
        <v>0</v>
      </c>
      <c r="L79" s="36" t="s">
        <v>9</v>
      </c>
    </row>
    <row r="80" spans="1:12" ht="18" customHeight="1">
      <c r="A80" s="37" t="s">
        <v>35</v>
      </c>
      <c r="B80" s="64"/>
      <c r="C80" s="116" t="s">
        <v>20</v>
      </c>
      <c r="D80" s="30">
        <v>2234.43</v>
      </c>
      <c r="E80" s="31">
        <v>2.86</v>
      </c>
      <c r="F80" s="32">
        <v>9</v>
      </c>
      <c r="G80" s="33" t="s">
        <v>243</v>
      </c>
      <c r="H80" s="33" t="s">
        <v>244</v>
      </c>
      <c r="I80" s="29" t="s">
        <v>18</v>
      </c>
      <c r="J80" s="29" t="s">
        <v>98</v>
      </c>
      <c r="K80" s="34">
        <v>1</v>
      </c>
      <c r="L80" s="28" t="s">
        <v>35</v>
      </c>
    </row>
    <row r="81" spans="1:12" ht="18" customHeight="1">
      <c r="A81" s="37" t="s">
        <v>150</v>
      </c>
      <c r="B81" s="64"/>
      <c r="C81" s="116" t="s">
        <v>17</v>
      </c>
      <c r="D81" s="30">
        <v>319.6</v>
      </c>
      <c r="E81" s="107">
        <v>0.9</v>
      </c>
      <c r="F81" s="108">
        <v>3</v>
      </c>
      <c r="G81" s="109" t="s">
        <v>148</v>
      </c>
      <c r="H81" s="109" t="s">
        <v>149</v>
      </c>
      <c r="I81" s="29" t="s">
        <v>18</v>
      </c>
      <c r="J81" s="29" t="s">
        <v>99</v>
      </c>
      <c r="K81" s="110">
        <v>0</v>
      </c>
      <c r="L81" s="28" t="s">
        <v>150</v>
      </c>
    </row>
    <row r="82" spans="1:12" s="21" customFormat="1" ht="18" customHeight="1" thickBot="1">
      <c r="A82" s="60" t="s">
        <v>36</v>
      </c>
      <c r="B82" s="61">
        <v>116999</v>
      </c>
      <c r="C82" s="123"/>
      <c r="D82" s="91">
        <f>SUM(D79:D81)</f>
        <v>4020.0299999999997</v>
      </c>
      <c r="E82" s="92">
        <f>SUM(E79:E81)</f>
        <v>10.46</v>
      </c>
      <c r="F82" s="93">
        <f>SUM(F79:F81)</f>
        <v>32</v>
      </c>
      <c r="G82" s="97"/>
      <c r="H82" s="97"/>
      <c r="I82" s="81"/>
      <c r="J82" s="81"/>
      <c r="K82" s="98">
        <f>SUM(K79:K81)</f>
        <v>1</v>
      </c>
      <c r="L82" s="75" t="s">
        <v>36</v>
      </c>
    </row>
    <row r="83" spans="1:12" ht="18" customHeight="1">
      <c r="A83" s="62" t="s">
        <v>49</v>
      </c>
      <c r="B83" s="63"/>
      <c r="C83" s="115" t="s">
        <v>17</v>
      </c>
      <c r="D83" s="84">
        <v>923.24</v>
      </c>
      <c r="E83" s="85">
        <v>12.7</v>
      </c>
      <c r="F83" s="86">
        <v>7.9</v>
      </c>
      <c r="G83" s="87" t="s">
        <v>151</v>
      </c>
      <c r="H83" s="87" t="s">
        <v>152</v>
      </c>
      <c r="I83" s="88" t="s">
        <v>18</v>
      </c>
      <c r="J83" s="88" t="s">
        <v>103</v>
      </c>
      <c r="K83" s="89">
        <v>0</v>
      </c>
      <c r="L83" s="36" t="s">
        <v>49</v>
      </c>
    </row>
    <row r="84" spans="1:12" ht="18" customHeight="1">
      <c r="A84" s="37" t="s">
        <v>87</v>
      </c>
      <c r="B84" s="64"/>
      <c r="C84" s="116" t="s">
        <v>17</v>
      </c>
      <c r="D84" s="30">
        <v>79.8</v>
      </c>
      <c r="E84" s="31">
        <v>0.3</v>
      </c>
      <c r="F84" s="32">
        <v>0.8</v>
      </c>
      <c r="G84" s="33" t="s">
        <v>151</v>
      </c>
      <c r="H84" s="33" t="s">
        <v>270</v>
      </c>
      <c r="I84" s="29" t="s">
        <v>18</v>
      </c>
      <c r="J84" s="29" t="s">
        <v>97</v>
      </c>
      <c r="K84" s="34">
        <v>0</v>
      </c>
      <c r="L84" s="28" t="s">
        <v>87</v>
      </c>
    </row>
    <row r="85" spans="1:12" ht="18" customHeight="1">
      <c r="A85" s="37" t="s">
        <v>88</v>
      </c>
      <c r="B85" s="64"/>
      <c r="C85" s="116" t="s">
        <v>17</v>
      </c>
      <c r="D85" s="30">
        <v>196.49</v>
      </c>
      <c r="E85" s="31">
        <v>0.18</v>
      </c>
      <c r="F85" s="32">
        <v>1.1</v>
      </c>
      <c r="G85" s="33" t="s">
        <v>151</v>
      </c>
      <c r="H85" s="33" t="s">
        <v>153</v>
      </c>
      <c r="I85" s="29" t="s">
        <v>18</v>
      </c>
      <c r="J85" s="29" t="s">
        <v>99</v>
      </c>
      <c r="K85" s="34">
        <v>0</v>
      </c>
      <c r="L85" s="28" t="s">
        <v>88</v>
      </c>
    </row>
    <row r="86" spans="1:12" ht="18" customHeight="1">
      <c r="A86" s="37" t="s">
        <v>89</v>
      </c>
      <c r="B86" s="64"/>
      <c r="C86" s="116" t="s">
        <v>17</v>
      </c>
      <c r="D86" s="30">
        <v>391.9</v>
      </c>
      <c r="E86" s="31">
        <v>1.1</v>
      </c>
      <c r="F86" s="32">
        <v>4</v>
      </c>
      <c r="G86" s="33" t="s">
        <v>245</v>
      </c>
      <c r="H86" s="33" t="s">
        <v>246</v>
      </c>
      <c r="I86" s="29" t="s">
        <v>18</v>
      </c>
      <c r="J86" s="29" t="s">
        <v>100</v>
      </c>
      <c r="K86" s="34">
        <v>0</v>
      </c>
      <c r="L86" s="28" t="s">
        <v>89</v>
      </c>
    </row>
    <row r="87" spans="1:12" ht="18" customHeight="1">
      <c r="A87" s="37" t="s">
        <v>90</v>
      </c>
      <c r="B87" s="64"/>
      <c r="C87" s="116" t="s">
        <v>17</v>
      </c>
      <c r="D87" s="30">
        <v>352.2</v>
      </c>
      <c r="E87" s="31">
        <v>0.75</v>
      </c>
      <c r="F87" s="32">
        <v>4</v>
      </c>
      <c r="G87" s="33" t="s">
        <v>154</v>
      </c>
      <c r="H87" s="33" t="s">
        <v>155</v>
      </c>
      <c r="I87" s="29" t="s">
        <v>18</v>
      </c>
      <c r="J87" s="29" t="s">
        <v>100</v>
      </c>
      <c r="K87" s="34">
        <v>0</v>
      </c>
      <c r="L87" s="28" t="s">
        <v>90</v>
      </c>
    </row>
    <row r="88" spans="1:12" ht="18" customHeight="1">
      <c r="A88" s="37" t="s">
        <v>91</v>
      </c>
      <c r="B88" s="64"/>
      <c r="C88" s="116" t="s">
        <v>17</v>
      </c>
      <c r="D88" s="30">
        <v>231.2</v>
      </c>
      <c r="E88" s="124">
        <v>0.1</v>
      </c>
      <c r="F88" s="125">
        <v>1.3</v>
      </c>
      <c r="G88" s="33" t="s">
        <v>151</v>
      </c>
      <c r="H88" s="33" t="s">
        <v>247</v>
      </c>
      <c r="I88" s="29" t="s">
        <v>18</v>
      </c>
      <c r="J88" s="29" t="s">
        <v>99</v>
      </c>
      <c r="K88" s="34">
        <v>0</v>
      </c>
      <c r="L88" s="28" t="s">
        <v>91</v>
      </c>
    </row>
    <row r="89" spans="1:12" s="21" customFormat="1" ht="18" customHeight="1" thickBot="1">
      <c r="A89" s="65" t="s">
        <v>48</v>
      </c>
      <c r="B89" s="64">
        <v>27889</v>
      </c>
      <c r="C89" s="126"/>
      <c r="D89" s="91">
        <f>SUM(D83:D88)</f>
        <v>2174.83</v>
      </c>
      <c r="E89" s="92">
        <f>SUM(E83:E88)</f>
        <v>15.129999999999999</v>
      </c>
      <c r="F89" s="93">
        <f>SUM(F83:F88)</f>
        <v>19.1</v>
      </c>
      <c r="G89" s="94"/>
      <c r="H89" s="94"/>
      <c r="I89" s="80"/>
      <c r="J89" s="80"/>
      <c r="K89" s="95">
        <f>SUM(K83:K88)</f>
        <v>0</v>
      </c>
      <c r="L89" s="76" t="s">
        <v>48</v>
      </c>
    </row>
    <row r="90" spans="1:12" ht="18" customHeight="1">
      <c r="A90" s="62" t="s">
        <v>24</v>
      </c>
      <c r="B90" s="63"/>
      <c r="C90" s="115" t="s">
        <v>20</v>
      </c>
      <c r="D90" s="84">
        <v>622.4</v>
      </c>
      <c r="E90" s="85">
        <v>1.1</v>
      </c>
      <c r="F90" s="86">
        <v>3</v>
      </c>
      <c r="G90" s="127" t="s">
        <v>248</v>
      </c>
      <c r="H90" s="87">
        <v>1991.6</v>
      </c>
      <c r="I90" s="88" t="s">
        <v>18</v>
      </c>
      <c r="J90" s="88" t="s">
        <v>81</v>
      </c>
      <c r="K90" s="89">
        <v>0</v>
      </c>
      <c r="L90" s="36" t="s">
        <v>24</v>
      </c>
    </row>
    <row r="91" spans="1:12" ht="18" customHeight="1">
      <c r="A91" s="37" t="s">
        <v>25</v>
      </c>
      <c r="B91" s="64"/>
      <c r="C91" s="116" t="s">
        <v>20</v>
      </c>
      <c r="D91" s="30">
        <v>470</v>
      </c>
      <c r="E91" s="31">
        <v>0.1</v>
      </c>
      <c r="F91" s="32">
        <v>2</v>
      </c>
      <c r="G91" s="109" t="s">
        <v>156</v>
      </c>
      <c r="H91" s="109" t="s">
        <v>156</v>
      </c>
      <c r="I91" s="29" t="s">
        <v>18</v>
      </c>
      <c r="J91" s="113" t="s">
        <v>81</v>
      </c>
      <c r="K91" s="34">
        <v>0</v>
      </c>
      <c r="L91" s="28" t="s">
        <v>25</v>
      </c>
    </row>
    <row r="92" spans="1:12" s="21" customFormat="1" ht="18" customHeight="1" thickBot="1">
      <c r="A92" s="60" t="s">
        <v>26</v>
      </c>
      <c r="B92" s="61">
        <v>21862</v>
      </c>
      <c r="C92" s="123"/>
      <c r="D92" s="91">
        <f>SUM(D90:D91)</f>
        <v>1092.4</v>
      </c>
      <c r="E92" s="92">
        <f>SUM(E90:E91)</f>
        <v>1.2000000000000002</v>
      </c>
      <c r="F92" s="93">
        <f>SUM(F90:F91)</f>
        <v>5</v>
      </c>
      <c r="G92" s="97"/>
      <c r="H92" s="97"/>
      <c r="I92" s="81"/>
      <c r="J92" s="81"/>
      <c r="K92" s="98">
        <f>SUM(K90:K91)</f>
        <v>0</v>
      </c>
      <c r="L92" s="75" t="s">
        <v>26</v>
      </c>
    </row>
    <row r="93" spans="1:12" ht="18" customHeight="1" thickBot="1">
      <c r="A93" s="67" t="s">
        <v>30</v>
      </c>
      <c r="B93" s="68">
        <v>52353</v>
      </c>
      <c r="C93" s="128" t="s">
        <v>17</v>
      </c>
      <c r="D93" s="100">
        <v>1046.7</v>
      </c>
      <c r="E93" s="129">
        <v>2</v>
      </c>
      <c r="F93" s="130">
        <v>8</v>
      </c>
      <c r="G93" s="131" t="s">
        <v>148</v>
      </c>
      <c r="H93" s="131" t="s">
        <v>249</v>
      </c>
      <c r="I93" s="104" t="s">
        <v>18</v>
      </c>
      <c r="J93" s="104" t="s">
        <v>103</v>
      </c>
      <c r="K93" s="132">
        <v>0</v>
      </c>
      <c r="L93" s="77" t="s">
        <v>30</v>
      </c>
    </row>
    <row r="94" spans="1:12" ht="18" customHeight="1" thickBot="1">
      <c r="A94" s="67" t="s">
        <v>10</v>
      </c>
      <c r="B94" s="68">
        <v>30425</v>
      </c>
      <c r="C94" s="128" t="s">
        <v>20</v>
      </c>
      <c r="D94" s="100">
        <v>630</v>
      </c>
      <c r="E94" s="101">
        <v>1.76</v>
      </c>
      <c r="F94" s="102">
        <v>5.3</v>
      </c>
      <c r="G94" s="103" t="s">
        <v>157</v>
      </c>
      <c r="H94" s="103" t="s">
        <v>158</v>
      </c>
      <c r="I94" s="104" t="s">
        <v>18</v>
      </c>
      <c r="J94" s="104" t="s">
        <v>81</v>
      </c>
      <c r="K94" s="105">
        <v>3</v>
      </c>
      <c r="L94" s="77" t="s">
        <v>10</v>
      </c>
    </row>
    <row r="95" spans="1:12" ht="18" customHeight="1" thickBot="1">
      <c r="A95" s="67" t="s">
        <v>22</v>
      </c>
      <c r="B95" s="68">
        <v>23659</v>
      </c>
      <c r="C95" s="128" t="s">
        <v>20</v>
      </c>
      <c r="D95" s="100">
        <v>1666.46</v>
      </c>
      <c r="E95" s="101">
        <v>1.94</v>
      </c>
      <c r="F95" s="102">
        <v>8</v>
      </c>
      <c r="G95" s="103" t="s">
        <v>159</v>
      </c>
      <c r="H95" s="103" t="s">
        <v>160</v>
      </c>
      <c r="I95" s="104" t="s">
        <v>18</v>
      </c>
      <c r="J95" s="104" t="s">
        <v>80</v>
      </c>
      <c r="K95" s="105">
        <v>2</v>
      </c>
      <c r="L95" s="77" t="s">
        <v>22</v>
      </c>
    </row>
    <row r="96" spans="1:12" ht="18" customHeight="1" thickBot="1">
      <c r="A96" s="67" t="s">
        <v>31</v>
      </c>
      <c r="B96" s="68">
        <v>12873</v>
      </c>
      <c r="C96" s="128" t="s">
        <v>17</v>
      </c>
      <c r="D96" s="100">
        <v>1039</v>
      </c>
      <c r="E96" s="129">
        <v>2</v>
      </c>
      <c r="F96" s="130">
        <v>6</v>
      </c>
      <c r="G96" s="131" t="s">
        <v>161</v>
      </c>
      <c r="H96" s="131" t="s">
        <v>143</v>
      </c>
      <c r="I96" s="104" t="s">
        <v>18</v>
      </c>
      <c r="J96" s="104" t="s">
        <v>105</v>
      </c>
      <c r="K96" s="132">
        <v>0</v>
      </c>
      <c r="L96" s="77" t="s">
        <v>31</v>
      </c>
    </row>
    <row r="97" spans="1:12" ht="18" customHeight="1" thickBot="1">
      <c r="A97" s="62" t="s">
        <v>33</v>
      </c>
      <c r="B97" s="63">
        <v>5963</v>
      </c>
      <c r="C97" s="115" t="s">
        <v>17</v>
      </c>
      <c r="D97" s="84">
        <v>413.6</v>
      </c>
      <c r="E97" s="85">
        <v>4.94</v>
      </c>
      <c r="F97" s="86">
        <v>4</v>
      </c>
      <c r="G97" s="87">
        <v>1923.11</v>
      </c>
      <c r="H97" s="87">
        <v>2002.4</v>
      </c>
      <c r="I97" s="88" t="s">
        <v>18</v>
      </c>
      <c r="J97" s="88" t="s">
        <v>106</v>
      </c>
      <c r="K97" s="89">
        <v>3</v>
      </c>
      <c r="L97" s="36" t="s">
        <v>33</v>
      </c>
    </row>
    <row r="98" spans="1:12" ht="18" customHeight="1" thickBot="1">
      <c r="A98" s="62" t="s">
        <v>32</v>
      </c>
      <c r="B98" s="63">
        <v>18087</v>
      </c>
      <c r="C98" s="115" t="s">
        <v>17</v>
      </c>
      <c r="D98" s="84">
        <v>396.9</v>
      </c>
      <c r="E98" s="85">
        <v>1.91</v>
      </c>
      <c r="F98" s="86">
        <v>7.6</v>
      </c>
      <c r="G98" s="87" t="s">
        <v>162</v>
      </c>
      <c r="H98" s="87" t="s">
        <v>163</v>
      </c>
      <c r="I98" s="88" t="s">
        <v>18</v>
      </c>
      <c r="J98" s="133" t="s">
        <v>101</v>
      </c>
      <c r="K98" s="89">
        <v>4</v>
      </c>
      <c r="L98" s="36" t="s">
        <v>32</v>
      </c>
    </row>
    <row r="99" spans="1:12" ht="18" customHeight="1">
      <c r="A99" s="62" t="s">
        <v>16</v>
      </c>
      <c r="B99" s="63"/>
      <c r="C99" s="115" t="s">
        <v>17</v>
      </c>
      <c r="D99" s="84">
        <v>180</v>
      </c>
      <c r="E99" s="85">
        <v>0.42</v>
      </c>
      <c r="F99" s="86">
        <v>2</v>
      </c>
      <c r="G99" s="87">
        <v>1995.1</v>
      </c>
      <c r="H99" s="87">
        <v>1995.2</v>
      </c>
      <c r="I99" s="88" t="s">
        <v>18</v>
      </c>
      <c r="J99" s="133" t="s">
        <v>99</v>
      </c>
      <c r="K99" s="89">
        <v>0</v>
      </c>
      <c r="L99" s="36" t="s">
        <v>16</v>
      </c>
    </row>
    <row r="100" spans="1:12" ht="18" customHeight="1">
      <c r="A100" s="37" t="s">
        <v>19</v>
      </c>
      <c r="B100" s="64"/>
      <c r="C100" s="116" t="s">
        <v>20</v>
      </c>
      <c r="D100" s="30">
        <v>205</v>
      </c>
      <c r="E100" s="31">
        <v>0.42</v>
      </c>
      <c r="F100" s="32">
        <v>2</v>
      </c>
      <c r="G100" s="33" t="s">
        <v>164</v>
      </c>
      <c r="H100" s="33" t="s">
        <v>165</v>
      </c>
      <c r="I100" s="29" t="s">
        <v>21</v>
      </c>
      <c r="J100" s="29" t="s">
        <v>99</v>
      </c>
      <c r="K100" s="34">
        <v>0</v>
      </c>
      <c r="L100" s="28" t="s">
        <v>19</v>
      </c>
    </row>
    <row r="101" spans="1:12" s="21" customFormat="1" ht="18" customHeight="1">
      <c r="A101" s="37" t="s">
        <v>250</v>
      </c>
      <c r="B101" s="64"/>
      <c r="C101" s="116" t="s">
        <v>17</v>
      </c>
      <c r="D101" s="30">
        <v>210</v>
      </c>
      <c r="E101" s="31">
        <v>0.41</v>
      </c>
      <c r="F101" s="32">
        <v>2</v>
      </c>
      <c r="G101" s="33" t="s">
        <v>166</v>
      </c>
      <c r="H101" s="33" t="s">
        <v>167</v>
      </c>
      <c r="I101" s="29" t="s">
        <v>18</v>
      </c>
      <c r="J101" s="113" t="s">
        <v>101</v>
      </c>
      <c r="K101" s="34">
        <v>0</v>
      </c>
      <c r="L101" s="28" t="s">
        <v>250</v>
      </c>
    </row>
    <row r="102" spans="1:12" ht="18" customHeight="1" thickBot="1">
      <c r="A102" s="60" t="s">
        <v>23</v>
      </c>
      <c r="B102" s="61">
        <v>15652</v>
      </c>
      <c r="C102" s="123"/>
      <c r="D102" s="82">
        <f>SUM(D99:D101)</f>
        <v>595</v>
      </c>
      <c r="E102" s="111">
        <f>SUM(E99:E101)</f>
        <v>1.25</v>
      </c>
      <c r="F102" s="112">
        <f>SUM(F99:F101)</f>
        <v>6</v>
      </c>
      <c r="G102" s="97"/>
      <c r="H102" s="97"/>
      <c r="I102" s="81"/>
      <c r="J102" s="81"/>
      <c r="K102" s="98">
        <f>SUM(K99:K101)</f>
        <v>0</v>
      </c>
      <c r="L102" s="75" t="s">
        <v>23</v>
      </c>
    </row>
    <row r="103" spans="1:12" ht="18" customHeight="1" thickBot="1">
      <c r="A103" s="69" t="s">
        <v>82</v>
      </c>
      <c r="B103" s="61">
        <v>8650</v>
      </c>
      <c r="C103" s="135" t="s">
        <v>17</v>
      </c>
      <c r="D103" s="30">
        <v>801.04</v>
      </c>
      <c r="E103" s="136">
        <v>0.51</v>
      </c>
      <c r="F103" s="137">
        <v>3</v>
      </c>
      <c r="G103" s="138" t="s">
        <v>168</v>
      </c>
      <c r="H103" s="138" t="s">
        <v>168</v>
      </c>
      <c r="I103" s="139" t="s">
        <v>18</v>
      </c>
      <c r="J103" s="140" t="s">
        <v>101</v>
      </c>
      <c r="K103" s="141">
        <v>5</v>
      </c>
      <c r="L103" s="79" t="s">
        <v>279</v>
      </c>
    </row>
    <row r="104" spans="1:12" ht="18" customHeight="1" thickBot="1">
      <c r="A104" s="70" t="s">
        <v>11</v>
      </c>
      <c r="B104" s="71">
        <v>2796184</v>
      </c>
      <c r="C104" s="142"/>
      <c r="D104" s="145">
        <v>78285</v>
      </c>
      <c r="E104" s="146">
        <v>163.75</v>
      </c>
      <c r="F104" s="147">
        <f>SUM(F18,F26,F89,F27,F32,F38,F46,F47,F56,F69,F70,F78,F82,F92,F93,F94:F98,F102,F103)</f>
        <v>584.9999999999999</v>
      </c>
      <c r="G104" s="148"/>
      <c r="H104" s="148"/>
      <c r="I104" s="149"/>
      <c r="J104" s="149"/>
      <c r="K104" s="158">
        <f>SUM(K18,K26,K89,K27,K32,K38,K46,K47,K56,K69,K70,K78,K82,K92,K93,K94:K98,K102,K103)</f>
        <v>182</v>
      </c>
      <c r="L104" s="134" t="s">
        <v>11</v>
      </c>
    </row>
    <row r="105" spans="1:12" s="26" customFormat="1" ht="34.5" thickBot="1">
      <c r="A105" s="62" t="s">
        <v>12</v>
      </c>
      <c r="B105" s="72">
        <v>2803339</v>
      </c>
      <c r="C105" s="135" t="s">
        <v>17</v>
      </c>
      <c r="D105" s="156">
        <v>6524</v>
      </c>
      <c r="E105" s="136">
        <v>33.67</v>
      </c>
      <c r="F105" s="137">
        <v>101</v>
      </c>
      <c r="G105" s="138" t="s">
        <v>169</v>
      </c>
      <c r="H105" s="138">
        <v>1988.3</v>
      </c>
      <c r="I105" s="139" t="s">
        <v>18</v>
      </c>
      <c r="J105" s="157" t="s">
        <v>259</v>
      </c>
      <c r="K105" s="141">
        <v>0</v>
      </c>
      <c r="L105" s="36" t="s">
        <v>12</v>
      </c>
    </row>
    <row r="106" spans="1:12" ht="18" customHeight="1" thickBot="1">
      <c r="A106" s="70" t="s">
        <v>13</v>
      </c>
      <c r="B106" s="68">
        <v>2803339</v>
      </c>
      <c r="C106" s="150"/>
      <c r="D106" s="151">
        <v>84809</v>
      </c>
      <c r="E106" s="152">
        <f>E104+E105</f>
        <v>197.42000000000002</v>
      </c>
      <c r="F106" s="153">
        <f>F104+F105</f>
        <v>685.9999999999999</v>
      </c>
      <c r="G106" s="154"/>
      <c r="H106" s="154"/>
      <c r="I106" s="149"/>
      <c r="J106" s="149"/>
      <c r="K106" s="155">
        <f>K104+K105</f>
        <v>182</v>
      </c>
      <c r="L106" s="134" t="s">
        <v>13</v>
      </c>
    </row>
    <row r="107" spans="1:12" s="3" customFormat="1" ht="18" customHeight="1" thickBot="1">
      <c r="A107" s="67" t="s">
        <v>110</v>
      </c>
      <c r="B107" s="73">
        <v>7155</v>
      </c>
      <c r="C107" s="128" t="s">
        <v>17</v>
      </c>
      <c r="D107" s="143">
        <v>341.4</v>
      </c>
      <c r="E107" s="104">
        <v>0.83</v>
      </c>
      <c r="F107" s="104">
        <v>2.5</v>
      </c>
      <c r="G107" s="144" t="s">
        <v>129</v>
      </c>
      <c r="H107" s="144" t="s">
        <v>170</v>
      </c>
      <c r="I107" s="104" t="s">
        <v>18</v>
      </c>
      <c r="J107" s="104" t="s">
        <v>101</v>
      </c>
      <c r="K107" s="132">
        <v>0</v>
      </c>
      <c r="L107" s="77" t="s">
        <v>280</v>
      </c>
    </row>
    <row r="108" spans="1:12" ht="12" customHeight="1">
      <c r="A108" s="22"/>
      <c r="B108" s="74" t="s">
        <v>284</v>
      </c>
      <c r="C108" s="22"/>
      <c r="D108" s="24"/>
      <c r="E108" s="22"/>
      <c r="F108" s="22"/>
      <c r="G108" s="25"/>
      <c r="H108" s="25"/>
      <c r="I108" s="22"/>
      <c r="J108" s="22"/>
      <c r="K108" s="20"/>
      <c r="L108" s="22"/>
    </row>
    <row r="109" spans="1:12" ht="12" customHeight="1">
      <c r="A109" s="22"/>
      <c r="B109" s="23" t="s">
        <v>112</v>
      </c>
      <c r="C109" s="22"/>
      <c r="D109" s="24"/>
      <c r="E109" s="22"/>
      <c r="F109" s="22"/>
      <c r="G109" s="25"/>
      <c r="H109" s="25"/>
      <c r="I109" s="22"/>
      <c r="J109" s="22"/>
      <c r="K109" s="20"/>
      <c r="L109" s="22"/>
    </row>
    <row r="110" spans="1:12" ht="12" customHeight="1">
      <c r="A110" s="22"/>
      <c r="B110" s="23" t="s">
        <v>269</v>
      </c>
      <c r="C110" s="22"/>
      <c r="D110" s="24"/>
      <c r="E110" s="22"/>
      <c r="F110" s="22"/>
      <c r="G110" s="25"/>
      <c r="H110" s="25"/>
      <c r="I110" s="22"/>
      <c r="J110" s="22"/>
      <c r="K110" s="20"/>
      <c r="L110" s="22"/>
    </row>
    <row r="111" spans="1:12" ht="12" customHeight="1">
      <c r="A111" s="22"/>
      <c r="B111" s="23" t="s">
        <v>111</v>
      </c>
      <c r="C111" s="22"/>
      <c r="D111" s="24"/>
      <c r="E111" s="22"/>
      <c r="F111" s="22"/>
      <c r="G111" s="25"/>
      <c r="H111" s="25"/>
      <c r="I111" s="22"/>
      <c r="J111" s="22"/>
      <c r="K111" s="20"/>
      <c r="L111" s="22"/>
    </row>
    <row r="112" spans="1:12" ht="10.5" hidden="1">
      <c r="A112" s="1" t="s">
        <v>109</v>
      </c>
      <c r="B112" s="14">
        <v>8465</v>
      </c>
      <c r="C112" s="15" t="s">
        <v>17</v>
      </c>
      <c r="D112" s="16">
        <v>341.4</v>
      </c>
      <c r="E112" s="15"/>
      <c r="F112" s="15">
        <v>2.5</v>
      </c>
      <c r="G112" s="17" t="s">
        <v>129</v>
      </c>
      <c r="H112" s="17" t="s">
        <v>170</v>
      </c>
      <c r="I112" s="15" t="s">
        <v>18</v>
      </c>
      <c r="J112" s="15" t="s">
        <v>107</v>
      </c>
      <c r="K112" s="18">
        <v>289</v>
      </c>
      <c r="L112" s="15" t="s">
        <v>108</v>
      </c>
    </row>
    <row r="113" spans="2:12" ht="10.5">
      <c r="B113" s="13"/>
      <c r="C113" s="15"/>
      <c r="D113" s="19"/>
      <c r="E113" s="15"/>
      <c r="F113" s="15"/>
      <c r="G113" s="17"/>
      <c r="H113" s="17"/>
      <c r="I113" s="15"/>
      <c r="J113" s="15"/>
      <c r="K113" s="18"/>
      <c r="L113" s="15"/>
    </row>
    <row r="114" ht="10.5"/>
    <row r="115" ht="10.5"/>
    <row r="116" ht="10.5"/>
    <row r="117" ht="10.5"/>
    <row r="118" ht="10.5"/>
    <row r="119" ht="10.5"/>
    <row r="120" ht="10.5"/>
    <row r="121" ht="10.5"/>
  </sheetData>
  <sheetProtection/>
  <mergeCells count="13">
    <mergeCell ref="L3:L6"/>
    <mergeCell ref="G3:G6"/>
    <mergeCell ref="H3:H6"/>
    <mergeCell ref="I3:I6"/>
    <mergeCell ref="J3:J6"/>
    <mergeCell ref="K3:K6"/>
    <mergeCell ref="A3:A6"/>
    <mergeCell ref="B3:B4"/>
    <mergeCell ref="C3:C6"/>
    <mergeCell ref="D3:D5"/>
    <mergeCell ref="E3:E5"/>
    <mergeCell ref="F3:F5"/>
    <mergeCell ref="B5:B6"/>
  </mergeCells>
  <printOptions horizontalCentered="1"/>
  <pageMargins left="0.3937007874015748" right="0.3937007874015748" top="0.1968503937007874" bottom="0" header="0" footer="0"/>
  <pageSetup firstPageNumber="1" useFirstPageNumber="1" fitToHeight="0" horizontalDpi="600" verticalDpi="600" orientation="portrait" paperSize="9" scale="84" r:id="rId2"/>
  <headerFooter>
    <oddFooter>&amp;C－&amp;P －</oddFooter>
  </headerFooter>
  <rowBreaks count="1" manualBreakCount="1">
    <brk id="6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ニャンバーワン相談室｜トレーナー　相談2769</dc:title>
  <dc:subject/>
  <dc:creator>谷崎薫</dc:creator>
  <cp:keywords/>
  <dc:description/>
  <cp:lastModifiedBy>広島県</cp:lastModifiedBy>
  <cp:lastPrinted>2021-09-01T04:02:11Z</cp:lastPrinted>
  <dcterms:created xsi:type="dcterms:W3CDTF">2001-06-13T09:32:19Z</dcterms:created>
  <dcterms:modified xsi:type="dcterms:W3CDTF">2021-09-01T04:03:42Z</dcterms:modified>
  <cp:category/>
  <cp:version/>
  <cp:contentType/>
  <cp:contentStatus/>
</cp:coreProperties>
</file>