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tabRatio="602" activeTab="2"/>
  </bookViews>
  <sheets>
    <sheet name="（１）～（２）" sheetId="1" r:id="rId1"/>
    <sheet name="（３）～（４）" sheetId="2" r:id="rId2"/>
    <sheet name="（５）～（８）" sheetId="3" r:id="rId3"/>
  </sheets>
  <definedNames>
    <definedName name="_xlfn.CUBEKPIMEMBER" hidden="1">#NAME?</definedName>
    <definedName name="_xlnm.Print_Area" localSheetId="0">'（１）～（２）'!$A$1:$K$111</definedName>
    <definedName name="_xlnm.Print_Area" localSheetId="1">'（３）～（４）'!$A$1:$N$111</definedName>
    <definedName name="_xlnm.Print_Area" localSheetId="2">'（５）～（８）'!$A$1:$L$110</definedName>
    <definedName name="_xlnm.Print_Titles" localSheetId="0">'（１）～（２）'!$2:$7</definedName>
    <definedName name="_xlnm.Print_Titles" localSheetId="1">'（３）～（４）'!$2:$7</definedName>
    <definedName name="_xlnm.Print_Titles" localSheetId="2">'（５）～（８）'!$2:$7</definedName>
  </definedNames>
  <calcPr fullCalcOnLoad="1"/>
</workbook>
</file>

<file path=xl/sharedStrings.xml><?xml version="1.0" encoding="utf-8"?>
<sst xmlns="http://schemas.openxmlformats.org/spreadsheetml/2006/main" count="1109" uniqueCount="180">
  <si>
    <t>図書館名</t>
  </si>
  <si>
    <t>貸出</t>
  </si>
  <si>
    <t>貸出密度</t>
  </si>
  <si>
    <t xml:space="preserve">  広島市立中央</t>
  </si>
  <si>
    <t xml:space="preserve">  呉市中央</t>
  </si>
  <si>
    <t xml:space="preserve">  府中市立</t>
  </si>
  <si>
    <t xml:space="preserve">  三次市立</t>
  </si>
  <si>
    <t xml:space="preserve">  庄原市立</t>
  </si>
  <si>
    <t xml:space="preserve">  大竹市立</t>
  </si>
  <si>
    <t xml:space="preserve">  東広島市立中央</t>
  </si>
  <si>
    <t>東広島市計</t>
  </si>
  <si>
    <t xml:space="preserve">  はつかいち市民</t>
  </si>
  <si>
    <t xml:space="preserve">  海田町立</t>
  </si>
  <si>
    <t>全市町図書館計</t>
  </si>
  <si>
    <t xml:space="preserve">  広島県立</t>
  </si>
  <si>
    <t>全県図書館計</t>
  </si>
  <si>
    <t>有</t>
  </si>
  <si>
    <t>　世羅町世羅</t>
  </si>
  <si>
    <t>無</t>
  </si>
  <si>
    <t>未実施</t>
  </si>
  <si>
    <t>無</t>
  </si>
  <si>
    <t>　　甲山</t>
  </si>
  <si>
    <t>　熊野町立</t>
  </si>
  <si>
    <t>うち分室・サービスポイント</t>
  </si>
  <si>
    <t>うち自動車図書館</t>
  </si>
  <si>
    <t>世羅町計</t>
  </si>
  <si>
    <t>　江田島市立江田島</t>
  </si>
  <si>
    <t>　　能美</t>
  </si>
  <si>
    <t>江田島市計</t>
  </si>
  <si>
    <t>　　中区</t>
  </si>
  <si>
    <t>　　西区　　　</t>
  </si>
  <si>
    <t>　　安芸区</t>
  </si>
  <si>
    <t>　府中町立</t>
  </si>
  <si>
    <t>有</t>
  </si>
  <si>
    <t>　坂町立</t>
  </si>
  <si>
    <t>　北広島町</t>
  </si>
  <si>
    <t>　安芸太田町立</t>
  </si>
  <si>
    <t xml:space="preserve">  尾道市立中央</t>
  </si>
  <si>
    <t>　　大野</t>
  </si>
  <si>
    <t>廿日市市計</t>
  </si>
  <si>
    <t>　　因島</t>
  </si>
  <si>
    <t>　　瀬戸田</t>
  </si>
  <si>
    <t>尾道市計</t>
  </si>
  <si>
    <t>　　総領分館</t>
  </si>
  <si>
    <t>　　西城分館</t>
  </si>
  <si>
    <t>　　東城分館</t>
  </si>
  <si>
    <t>　　口和分館</t>
  </si>
  <si>
    <t>　　高野分館</t>
  </si>
  <si>
    <t>　　比和分館</t>
  </si>
  <si>
    <t>庄原市計</t>
  </si>
  <si>
    <t>安芸高田市計</t>
  </si>
  <si>
    <t>　安芸高田市立中央</t>
  </si>
  <si>
    <t>　　川尻</t>
  </si>
  <si>
    <t>　　倉橋</t>
  </si>
  <si>
    <t>　　安浦</t>
  </si>
  <si>
    <t>　　音戸</t>
  </si>
  <si>
    <t>　　君田</t>
  </si>
  <si>
    <t>　　布野</t>
  </si>
  <si>
    <t>　　作木</t>
  </si>
  <si>
    <t>　　吉舎</t>
  </si>
  <si>
    <t>　　三良坂</t>
  </si>
  <si>
    <t>　　三和</t>
  </si>
  <si>
    <t>　　甲奴</t>
  </si>
  <si>
    <t>三次市計</t>
  </si>
  <si>
    <t>　　本郷</t>
  </si>
  <si>
    <t>　　久井</t>
  </si>
  <si>
    <t>　　大和</t>
  </si>
  <si>
    <t>三原市計</t>
  </si>
  <si>
    <t>　　東部</t>
  </si>
  <si>
    <t>　　沼隈</t>
  </si>
  <si>
    <t>　　新市</t>
  </si>
  <si>
    <t>　　黒瀬</t>
  </si>
  <si>
    <t>　　河内こども</t>
  </si>
  <si>
    <t>　　安芸津</t>
  </si>
  <si>
    <t xml:space="preserve">  三原市立中央</t>
  </si>
  <si>
    <t>　　向島子ども</t>
  </si>
  <si>
    <t>　　福富</t>
  </si>
  <si>
    <t>　　豊栄</t>
  </si>
  <si>
    <t xml:space="preserve">  福山市中央</t>
  </si>
  <si>
    <t xml:space="preserve">  神石高原町シルトピアカレッジ</t>
  </si>
  <si>
    <t xml:space="preserve">  　 サンスクエア児童青少年</t>
  </si>
  <si>
    <t>登録率（％）</t>
  </si>
  <si>
    <t>専用
ｶｳﾝﾀｰ
の有無</t>
  </si>
  <si>
    <t>専任
担当者数（人）</t>
  </si>
  <si>
    <t>借受数</t>
  </si>
  <si>
    <t>貸出数</t>
  </si>
  <si>
    <t>　　八千代</t>
  </si>
  <si>
    <t>　　美土里</t>
  </si>
  <si>
    <t>　　高宮</t>
  </si>
  <si>
    <t>　　甲田</t>
  </si>
  <si>
    <t>　　向原</t>
  </si>
  <si>
    <t>うち
当該市町</t>
  </si>
  <si>
    <t>有効登録者数</t>
  </si>
  <si>
    <t>団体数</t>
  </si>
  <si>
    <t>貸出数（点）</t>
  </si>
  <si>
    <t>予約件数（件）</t>
  </si>
  <si>
    <t>うち
自動車
図書館</t>
  </si>
  <si>
    <t>５　奉仕</t>
  </si>
  <si>
    <t>大崎上島文化センター情報プラザ・エル</t>
  </si>
  <si>
    <t>※　安芸太田町立図書館筒賀分室，戸河内分室の数値は，安芸太田町立図書館に含む。</t>
  </si>
  <si>
    <t>-</t>
  </si>
  <si>
    <t>-</t>
  </si>
  <si>
    <t>.</t>
  </si>
  <si>
    <t>広島市計</t>
  </si>
  <si>
    <t>呉市計</t>
  </si>
  <si>
    <t>福山市計</t>
  </si>
  <si>
    <t>※　広島市まんが図書館あさ閲覧室の数値は，広島市まんが図書館に含む。</t>
  </si>
  <si>
    <t>※　府中市立図書館上下分室の数値は，府中市立図書館に含む。</t>
  </si>
  <si>
    <t>　　さいき</t>
  </si>
  <si>
    <t>奉仕人口</t>
  </si>
  <si>
    <t>　　広島市こども</t>
  </si>
  <si>
    <t>　　東区</t>
  </si>
  <si>
    <t>　　南区</t>
  </si>
  <si>
    <t xml:space="preserve"> 　 安佐南区</t>
  </si>
  <si>
    <t>　　安佐北区</t>
  </si>
  <si>
    <t>　  佐伯区</t>
  </si>
  <si>
    <t xml:space="preserve"> 　 広島市まんが</t>
  </si>
  <si>
    <t>　  広</t>
  </si>
  <si>
    <t>　  昭和</t>
  </si>
  <si>
    <t xml:space="preserve">  竹原書院</t>
  </si>
  <si>
    <t>　　みつぎ子ども</t>
  </si>
  <si>
    <t>　　松永</t>
  </si>
  <si>
    <t>　　北部</t>
  </si>
  <si>
    <t>　　かんなべ</t>
  </si>
  <si>
    <t>　　せらにし</t>
  </si>
  <si>
    <t>無</t>
  </si>
  <si>
    <t>未実施</t>
  </si>
  <si>
    <t>未実施</t>
  </si>
  <si>
    <t>未実施</t>
  </si>
  <si>
    <t>うち
児童</t>
  </si>
  <si>
    <t>うち児童</t>
  </si>
  <si>
    <t>うち
児童</t>
  </si>
  <si>
    <t>うち当該市町</t>
  </si>
  <si>
    <t>　　うち児童</t>
  </si>
  <si>
    <t>※　広島市立佐伯区図書館湯来河野閲覧室の数値は，広島市立佐伯区図書館に含む。</t>
  </si>
  <si>
    <t>※　北広島町図書館芸北分館，千代田分館，豊平分館の数値は，北広島町図書館に含む。</t>
  </si>
  <si>
    <t>　　こども</t>
  </si>
  <si>
    <t xml:space="preserve"> 　 まんが</t>
  </si>
  <si>
    <t>　　みつぎ</t>
  </si>
  <si>
    <t>　　向島</t>
  </si>
  <si>
    <t>　　河内</t>
  </si>
  <si>
    <t xml:space="preserve">  　サンスク</t>
  </si>
  <si>
    <t xml:space="preserve">  神石高原町</t>
  </si>
  <si>
    <t>　大崎上島町</t>
  </si>
  <si>
    <t>図書館名</t>
  </si>
  <si>
    <t>うち
サービス
ポイント</t>
  </si>
  <si>
    <t>５　奉仕（続き）</t>
  </si>
  <si>
    <t>（１）来館者数
（人）</t>
  </si>
  <si>
    <t>（４）団体貸出</t>
  </si>
  <si>
    <t>（５）予約(ﾘｸｴｽﾄ)</t>
  </si>
  <si>
    <t>（６）図書館等との相互貸借</t>
  </si>
  <si>
    <t>（７）文献複写
（枚）</t>
  </si>
  <si>
    <t>（８）参考業務</t>
  </si>
  <si>
    <t>-</t>
  </si>
  <si>
    <t>-</t>
  </si>
  <si>
    <t>-</t>
  </si>
  <si>
    <t>-</t>
  </si>
  <si>
    <t>受付件数
（件）</t>
  </si>
  <si>
    <t>※　「-」は，不明であることを表す。</t>
  </si>
  <si>
    <t>※１</t>
  </si>
  <si>
    <t>※１</t>
  </si>
  <si>
    <t>※１　中央館に含む。</t>
  </si>
  <si>
    <t>※１</t>
  </si>
  <si>
    <t>※　府中市立図書館上下分室の数値は，府中市立図書館に含む。</t>
  </si>
  <si>
    <t>　　　※１</t>
  </si>
  <si>
    <t>※　府中市立図書館上下分室の数値は，府中市立図書館に含む。</t>
  </si>
  <si>
    <t>※　「-」は，不明であることを表す。</t>
  </si>
  <si>
    <t>※　「-」は，不明であることを表す。</t>
  </si>
  <si>
    <t>※　広島市まんが図書館あさ閲覧室の数値は，広島市まんが図書館に含む。</t>
  </si>
  <si>
    <t>※　「-」は，不明であることを表す。</t>
  </si>
  <si>
    <t>　※１</t>
  </si>
  <si>
    <t>ー</t>
  </si>
  <si>
    <t>令和３年３月末住民基本台帳人口による　</t>
  </si>
  <si>
    <t>-</t>
  </si>
  <si>
    <t>（２）登録者数（令和２年度）（人）</t>
  </si>
  <si>
    <t>（３）個人貸出数（令和２年度）（点）</t>
  </si>
  <si>
    <t>-</t>
  </si>
  <si>
    <t>※　人口は，令和３年３月31日現在（『住民基本台帳人口，世帯数（総数）』令和３年３月末）。</t>
  </si>
  <si>
    <t>-</t>
  </si>
  <si>
    <t>　令和３年４月１日現在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</si>
</sst>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.0;[Red]\-#,##0.0"/>
    <numFmt numFmtId="179" formatCode="#,##0.000;[Red]\-#,##0.000"/>
    <numFmt numFmtId="180" formatCode="0.0%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0.0_);[Red]\(0.0\)"/>
    <numFmt numFmtId="188" formatCode="#,##0.0_ ;[Red]\-#,##0.0\ "/>
    <numFmt numFmtId="189" formatCode="0.00_);[Red]\(0.00\)"/>
    <numFmt numFmtId="190" formatCode="0.000000000"/>
    <numFmt numFmtId="191" formatCode="0.0000000000"/>
    <numFmt numFmtId="192" formatCode="0.00000000"/>
    <numFmt numFmtId="193" formatCode="#,##0_);[Red]\(#,##0\)"/>
    <numFmt numFmtId="194" formatCode="#,##0.0_ "/>
    <numFmt numFmtId="195" formatCode="#,##0_ "/>
    <numFmt numFmtId="196" formatCode="#,##0.0_);[Red]\(#,##0.0\)"/>
    <numFmt numFmtId="197" formatCode="0_);[Red]\(0\)"/>
    <numFmt numFmtId="198" formatCode="#,##0.0"/>
    <numFmt numFmtId="199" formatCode="#,##0.000_);[Red]\(#,##0.000\)"/>
    <numFmt numFmtId="200" formatCode="0.000_ "/>
    <numFmt numFmtId="201" formatCode="#,##0.00_ "/>
    <numFmt numFmtId="202" formatCode="#,##0.00_ ;[Red]\-#,##0.00\ "/>
    <numFmt numFmtId="203" formatCode="#,##0_ ;[Red]\-#,##0\ "/>
    <numFmt numFmtId="204" formatCode="[&lt;=999]000;[&lt;=99999]000\-00;000\-0000"/>
    <numFmt numFmtId="205" formatCode="&quot;¥&quot;#,##0_);\(&quot;¥&quot;#,##0\)"/>
    <numFmt numFmtId="206" formatCode="#,##0.000"/>
    <numFmt numFmtId="207" formatCode="#,##0.0000"/>
    <numFmt numFmtId="208" formatCode="&quot;¥&quot;#,##0_);[Red]\(&quot;¥&quot;#,##0\)"/>
    <numFmt numFmtId="209" formatCode="0.00_ "/>
  </numFmts>
  <fonts count="59">
    <font>
      <sz val="11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b/>
      <sz val="6"/>
      <name val="ＭＳ Ｐゴシック"/>
      <family val="3"/>
    </font>
    <font>
      <b/>
      <sz val="7"/>
      <name val="ＭＳ Ｐゴシック"/>
      <family val="3"/>
    </font>
    <font>
      <b/>
      <sz val="5"/>
      <name val="ＭＳ Ｐゴシック"/>
      <family val="3"/>
    </font>
    <font>
      <b/>
      <sz val="11"/>
      <name val="ＭＳ Ｐゴシック"/>
      <family val="3"/>
    </font>
    <font>
      <sz val="7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Ｐゴシック"/>
      <family val="3"/>
    </font>
    <font>
      <sz val="9"/>
      <color indexed="10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8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Ｐゴシック"/>
      <family val="3"/>
    </font>
    <font>
      <sz val="9"/>
      <color rgb="FFFF0000"/>
      <name val="ＭＳ Ｐゴシック"/>
      <family val="3"/>
    </font>
    <font>
      <sz val="9"/>
      <color theme="1"/>
      <name val="ＭＳ Ｐゴシック"/>
      <family val="3"/>
    </font>
    <font>
      <sz val="8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thin"/>
      <top style="medium"/>
      <bottom style="medium"/>
    </border>
    <border>
      <left style="thin"/>
      <right style="hair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1" applyNumberFormat="0" applyAlignment="0" applyProtection="0"/>
    <xf numFmtId="0" fontId="42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9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0" borderId="4" applyNumberFormat="0" applyAlignment="0" applyProtection="0"/>
    <xf numFmtId="0" fontId="6" fillId="0" borderId="0" applyNumberFormat="0" applyFill="0" applyBorder="0" applyAlignment="0" applyProtection="0"/>
    <xf numFmtId="0" fontId="54" fillId="31" borderId="0" applyNumberFormat="0" applyBorder="0" applyAlignment="0" applyProtection="0"/>
  </cellStyleXfs>
  <cellXfs count="398">
    <xf numFmtId="0" fontId="0" fillId="0" borderId="0" xfId="0" applyAlignment="1">
      <alignment/>
    </xf>
    <xf numFmtId="0" fontId="4" fillId="0" borderId="0" xfId="0" applyFont="1" applyFill="1" applyAlignment="1">
      <alignment shrinkToFi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38" fontId="4" fillId="0" borderId="0" xfId="49" applyFont="1" applyFill="1" applyAlignment="1">
      <alignment/>
    </xf>
    <xf numFmtId="0" fontId="4" fillId="0" borderId="0" xfId="0" applyFont="1" applyFill="1" applyAlignment="1">
      <alignment horizontal="center"/>
    </xf>
    <xf numFmtId="0" fontId="2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55" fillId="0" borderId="0" xfId="0" applyFont="1" applyFill="1" applyAlignment="1">
      <alignment/>
    </xf>
    <xf numFmtId="38" fontId="55" fillId="0" borderId="0" xfId="49" applyFont="1" applyFill="1" applyAlignment="1">
      <alignment/>
    </xf>
    <xf numFmtId="0" fontId="55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38" fontId="4" fillId="33" borderId="0" xfId="49" applyFont="1" applyFill="1" applyBorder="1" applyAlignment="1">
      <alignment horizontal="right" vertical="center"/>
    </xf>
    <xf numFmtId="38" fontId="4" fillId="32" borderId="0" xfId="49" applyFont="1" applyFill="1" applyBorder="1" applyAlignment="1">
      <alignment vertical="center" shrinkToFit="1"/>
    </xf>
    <xf numFmtId="0" fontId="4" fillId="4" borderId="0" xfId="0" applyFont="1" applyFill="1" applyAlignment="1">
      <alignment/>
    </xf>
    <xf numFmtId="0" fontId="8" fillId="32" borderId="0" xfId="0" applyFont="1" applyFill="1" applyAlignment="1">
      <alignment/>
    </xf>
    <xf numFmtId="0" fontId="7" fillId="4" borderId="10" xfId="0" applyFont="1" applyFill="1" applyBorder="1" applyAlignment="1">
      <alignment vertical="center" shrinkToFit="1"/>
    </xf>
    <xf numFmtId="0" fontId="7" fillId="4" borderId="11" xfId="0" applyFont="1" applyFill="1" applyBorder="1" applyAlignment="1">
      <alignment vertical="center" shrinkToFit="1"/>
    </xf>
    <xf numFmtId="193" fontId="56" fillId="32" borderId="10" xfId="49" applyNumberFormat="1" applyFont="1" applyFill="1" applyBorder="1" applyAlignment="1">
      <alignment horizontal="right" vertical="center"/>
    </xf>
    <xf numFmtId="0" fontId="8" fillId="32" borderId="0" xfId="0" applyFont="1" applyFill="1" applyAlignment="1">
      <alignment horizontal="center"/>
    </xf>
    <xf numFmtId="0" fontId="7" fillId="4" borderId="12" xfId="0" applyFont="1" applyFill="1" applyBorder="1" applyAlignment="1">
      <alignment horizontal="right" vertical="center"/>
    </xf>
    <xf numFmtId="0" fontId="4" fillId="32" borderId="0" xfId="0" applyFont="1" applyFill="1" applyAlignment="1">
      <alignment vertical="center"/>
    </xf>
    <xf numFmtId="193" fontId="8" fillId="32" borderId="0" xfId="0" applyNumberFormat="1" applyFont="1" applyFill="1" applyAlignment="1">
      <alignment/>
    </xf>
    <xf numFmtId="38" fontId="8" fillId="32" borderId="0" xfId="49" applyFont="1" applyFill="1" applyAlignment="1">
      <alignment/>
    </xf>
    <xf numFmtId="0" fontId="8" fillId="0" borderId="0" xfId="0" applyFont="1" applyFill="1" applyAlignment="1">
      <alignment/>
    </xf>
    <xf numFmtId="38" fontId="8" fillId="0" borderId="0" xfId="49" applyFont="1" applyFill="1" applyAlignment="1">
      <alignment/>
    </xf>
    <xf numFmtId="38" fontId="7" fillId="4" borderId="0" xfId="49" applyFont="1" applyFill="1" applyBorder="1" applyAlignment="1">
      <alignment horizontal="right" vertical="center"/>
    </xf>
    <xf numFmtId="38" fontId="7" fillId="4" borderId="13" xfId="49" applyFont="1" applyFill="1" applyBorder="1" applyAlignment="1">
      <alignment horizontal="right" vertical="center"/>
    </xf>
    <xf numFmtId="38" fontId="7" fillId="34" borderId="13" xfId="49" applyFont="1" applyFill="1" applyBorder="1" applyAlignment="1">
      <alignment horizontal="right" vertical="center"/>
    </xf>
    <xf numFmtId="38" fontId="7" fillId="4" borderId="14" xfId="49" applyFont="1" applyFill="1" applyBorder="1" applyAlignment="1">
      <alignment horizontal="right" vertical="center"/>
    </xf>
    <xf numFmtId="38" fontId="7" fillId="4" borderId="15" xfId="49" applyFont="1" applyFill="1" applyBorder="1" applyAlignment="1">
      <alignment horizontal="right" vertical="center"/>
    </xf>
    <xf numFmtId="38" fontId="7" fillId="4" borderId="16" xfId="49" applyFont="1" applyFill="1" applyBorder="1" applyAlignment="1">
      <alignment horizontal="right" vertical="center"/>
    </xf>
    <xf numFmtId="38" fontId="7" fillId="4" borderId="17" xfId="49" applyFont="1" applyFill="1" applyBorder="1" applyAlignment="1">
      <alignment horizontal="right" vertical="center"/>
    </xf>
    <xf numFmtId="0" fontId="7" fillId="4" borderId="0" xfId="0" applyFont="1" applyFill="1" applyBorder="1" applyAlignment="1">
      <alignment horizontal="right" vertical="center"/>
    </xf>
    <xf numFmtId="38" fontId="7" fillId="4" borderId="18" xfId="49" applyFont="1" applyFill="1" applyBorder="1" applyAlignment="1">
      <alignment horizontal="right" vertical="center"/>
    </xf>
    <xf numFmtId="38" fontId="7" fillId="4" borderId="19" xfId="49" applyFont="1" applyFill="1" applyBorder="1" applyAlignment="1">
      <alignment horizontal="right" vertical="center"/>
    </xf>
    <xf numFmtId="178" fontId="7" fillId="34" borderId="13" xfId="49" applyNumberFormat="1" applyFont="1" applyFill="1" applyBorder="1" applyAlignment="1">
      <alignment horizontal="right" vertical="center"/>
    </xf>
    <xf numFmtId="38" fontId="7" fillId="4" borderId="12" xfId="49" applyFont="1" applyFill="1" applyBorder="1" applyAlignment="1">
      <alignment horizontal="right" vertical="center" shrinkToFit="1"/>
    </xf>
    <xf numFmtId="38" fontId="7" fillId="4" borderId="20" xfId="49" applyFont="1" applyFill="1" applyBorder="1" applyAlignment="1">
      <alignment horizontal="right" vertical="center" shrinkToFit="1"/>
    </xf>
    <xf numFmtId="178" fontId="7" fillId="34" borderId="16" xfId="49" applyNumberFormat="1" applyFont="1" applyFill="1" applyBorder="1" applyAlignment="1">
      <alignment horizontal="right" vertical="center"/>
    </xf>
    <xf numFmtId="38" fontId="7" fillId="34" borderId="21" xfId="49" applyFont="1" applyFill="1" applyBorder="1" applyAlignment="1">
      <alignment horizontal="right" vertical="center"/>
    </xf>
    <xf numFmtId="38" fontId="7" fillId="4" borderId="12" xfId="49" applyFont="1" applyFill="1" applyBorder="1" applyAlignment="1">
      <alignment horizontal="right" vertical="center"/>
    </xf>
    <xf numFmtId="38" fontId="7" fillId="4" borderId="18" xfId="49" applyFont="1" applyFill="1" applyBorder="1" applyAlignment="1">
      <alignment horizontal="center" vertical="center" shrinkToFit="1"/>
    </xf>
    <xf numFmtId="38" fontId="7" fillId="4" borderId="22" xfId="49" applyFont="1" applyFill="1" applyBorder="1" applyAlignment="1">
      <alignment horizontal="right" vertical="center"/>
    </xf>
    <xf numFmtId="38" fontId="7" fillId="4" borderId="14" xfId="49" applyFont="1" applyFill="1" applyBorder="1" applyAlignment="1">
      <alignment vertical="center"/>
    </xf>
    <xf numFmtId="38" fontId="7" fillId="4" borderId="17" xfId="49" applyFont="1" applyFill="1" applyBorder="1" applyAlignment="1">
      <alignment vertical="center"/>
    </xf>
    <xf numFmtId="38" fontId="7" fillId="4" borderId="22" xfId="49" applyFont="1" applyFill="1" applyBorder="1" applyAlignment="1">
      <alignment vertical="center"/>
    </xf>
    <xf numFmtId="0" fontId="10" fillId="32" borderId="19" xfId="0" applyFont="1" applyFill="1" applyBorder="1" applyAlignment="1">
      <alignment horizontal="center" vertical="center"/>
    </xf>
    <xf numFmtId="0" fontId="10" fillId="32" borderId="19" xfId="0" applyFont="1" applyFill="1" applyBorder="1" applyAlignment="1">
      <alignment horizontal="center" vertical="center" wrapText="1" shrinkToFit="1"/>
    </xf>
    <xf numFmtId="0" fontId="10" fillId="32" borderId="23" xfId="0" applyFont="1" applyFill="1" applyBorder="1" applyAlignment="1">
      <alignment horizontal="center" vertical="center" wrapText="1" shrinkToFit="1"/>
    </xf>
    <xf numFmtId="0" fontId="10" fillId="32" borderId="0" xfId="0" applyFont="1" applyFill="1" applyBorder="1" applyAlignment="1">
      <alignment/>
    </xf>
    <xf numFmtId="0" fontId="10" fillId="32" borderId="24" xfId="0" applyFont="1" applyFill="1" applyBorder="1" applyAlignment="1">
      <alignment horizontal="center" vertical="center" shrinkToFit="1"/>
    </xf>
    <xf numFmtId="178" fontId="10" fillId="32" borderId="0" xfId="49" applyNumberFormat="1" applyFont="1" applyFill="1" applyBorder="1" applyAlignment="1">
      <alignment horizontal="center" vertical="center" wrapText="1" shrinkToFit="1"/>
    </xf>
    <xf numFmtId="0" fontId="10" fillId="32" borderId="14" xfId="0" applyFont="1" applyFill="1" applyBorder="1" applyAlignment="1">
      <alignment/>
    </xf>
    <xf numFmtId="0" fontId="10" fillId="32" borderId="16" xfId="0" applyFont="1" applyFill="1" applyBorder="1" applyAlignment="1">
      <alignment horizontal="center" vertical="center" shrinkToFit="1"/>
    </xf>
    <xf numFmtId="38" fontId="12" fillId="32" borderId="12" xfId="49" applyFont="1" applyFill="1" applyBorder="1" applyAlignment="1">
      <alignment vertical="center" wrapText="1" shrinkToFit="1"/>
    </xf>
    <xf numFmtId="178" fontId="11" fillId="33" borderId="16" xfId="49" applyNumberFormat="1" applyFont="1" applyFill="1" applyBorder="1" applyAlignment="1">
      <alignment vertical="center" wrapText="1" shrinkToFit="1"/>
    </xf>
    <xf numFmtId="178" fontId="12" fillId="32" borderId="16" xfId="49" applyNumberFormat="1" applyFont="1" applyFill="1" applyBorder="1" applyAlignment="1">
      <alignment vertical="center" wrapText="1" shrinkToFit="1"/>
    </xf>
    <xf numFmtId="178" fontId="10" fillId="32" borderId="25" xfId="49" applyNumberFormat="1" applyFont="1" applyFill="1" applyBorder="1" applyAlignment="1">
      <alignment horizontal="center" vertical="center" wrapText="1" shrinkToFit="1"/>
    </xf>
    <xf numFmtId="0" fontId="10" fillId="32" borderId="26" xfId="0" applyFont="1" applyFill="1" applyBorder="1" applyAlignment="1">
      <alignment/>
    </xf>
    <xf numFmtId="178" fontId="12" fillId="32" borderId="27" xfId="49" applyNumberFormat="1" applyFont="1" applyFill="1" applyBorder="1" applyAlignment="1">
      <alignment vertical="center" wrapText="1" shrinkToFit="1"/>
    </xf>
    <xf numFmtId="0" fontId="10" fillId="32" borderId="27" xfId="0" applyFont="1" applyFill="1" applyBorder="1" applyAlignment="1">
      <alignment horizontal="center" vertical="center" shrinkToFit="1"/>
    </xf>
    <xf numFmtId="38" fontId="12" fillId="32" borderId="28" xfId="49" applyFont="1" applyFill="1" applyBorder="1" applyAlignment="1">
      <alignment vertical="center" wrapText="1" shrinkToFit="1"/>
    </xf>
    <xf numFmtId="178" fontId="11" fillId="33" borderId="27" xfId="49" applyNumberFormat="1" applyFont="1" applyFill="1" applyBorder="1" applyAlignment="1">
      <alignment vertical="center" wrapText="1" shrinkToFit="1"/>
    </xf>
    <xf numFmtId="0" fontId="10" fillId="32" borderId="14" xfId="0" applyFont="1" applyFill="1" applyBorder="1" applyAlignment="1">
      <alignment horizontal="center" vertical="center" shrinkToFit="1"/>
    </xf>
    <xf numFmtId="0" fontId="10" fillId="32" borderId="26" xfId="0" applyFont="1" applyFill="1" applyBorder="1" applyAlignment="1">
      <alignment horizontal="center" vertical="center" shrinkToFit="1"/>
    </xf>
    <xf numFmtId="38" fontId="7" fillId="4" borderId="29" xfId="49" applyFont="1" applyFill="1" applyBorder="1" applyAlignment="1">
      <alignment horizontal="right" vertical="center"/>
    </xf>
    <xf numFmtId="38" fontId="55" fillId="32" borderId="0" xfId="49" applyFont="1" applyFill="1" applyBorder="1" applyAlignment="1">
      <alignment horizontal="right" vertical="center"/>
    </xf>
    <xf numFmtId="0" fontId="56" fillId="32" borderId="0" xfId="0" applyFont="1" applyFill="1" applyBorder="1" applyAlignment="1">
      <alignment horizontal="center" vertical="center" shrinkToFit="1"/>
    </xf>
    <xf numFmtId="0" fontId="56" fillId="0" borderId="0" xfId="0" applyFont="1" applyFill="1" applyBorder="1" applyAlignment="1">
      <alignment/>
    </xf>
    <xf numFmtId="38" fontId="55" fillId="32" borderId="19" xfId="49" applyFont="1" applyFill="1" applyBorder="1" applyAlignment="1">
      <alignment vertical="center" shrinkToFit="1"/>
    </xf>
    <xf numFmtId="38" fontId="55" fillId="32" borderId="0" xfId="49" applyFont="1" applyFill="1" applyBorder="1" applyAlignment="1">
      <alignment horizontal="left" vertical="center"/>
    </xf>
    <xf numFmtId="38" fontId="55" fillId="32" borderId="0" xfId="49" applyFont="1" applyFill="1" applyBorder="1" applyAlignment="1">
      <alignment vertical="center" shrinkToFit="1"/>
    </xf>
    <xf numFmtId="0" fontId="55" fillId="32" borderId="0" xfId="0" applyFont="1" applyFill="1" applyAlignment="1">
      <alignment/>
    </xf>
    <xf numFmtId="0" fontId="55" fillId="32" borderId="0" xfId="0" applyFont="1" applyFill="1" applyBorder="1" applyAlignment="1">
      <alignment vertical="center" shrinkToFit="1"/>
    </xf>
    <xf numFmtId="180" fontId="55" fillId="32" borderId="0" xfId="42" applyNumberFormat="1" applyFont="1" applyFill="1" applyBorder="1" applyAlignment="1">
      <alignment horizontal="right" vertical="center"/>
    </xf>
    <xf numFmtId="178" fontId="55" fillId="0" borderId="0" xfId="49" applyNumberFormat="1" applyFont="1" applyFill="1" applyBorder="1" applyAlignment="1">
      <alignment horizontal="right" vertical="center"/>
    </xf>
    <xf numFmtId="0" fontId="55" fillId="0" borderId="0" xfId="0" applyFont="1" applyFill="1" applyBorder="1" applyAlignment="1">
      <alignment/>
    </xf>
    <xf numFmtId="38" fontId="55" fillId="33" borderId="0" xfId="49" applyFont="1" applyFill="1" applyBorder="1" applyAlignment="1">
      <alignment horizontal="right" vertical="center"/>
    </xf>
    <xf numFmtId="38" fontId="55" fillId="32" borderId="0" xfId="49" applyFont="1" applyFill="1" applyBorder="1" applyAlignment="1">
      <alignment vertical="center"/>
    </xf>
    <xf numFmtId="38" fontId="55" fillId="32" borderId="0" xfId="49" applyFont="1" applyFill="1" applyBorder="1" applyAlignment="1">
      <alignment horizontal="center" vertical="center" shrinkToFit="1"/>
    </xf>
    <xf numFmtId="193" fontId="57" fillId="32" borderId="10" xfId="49" applyNumberFormat="1" applyFont="1" applyFill="1" applyBorder="1" applyAlignment="1">
      <alignment horizontal="right" vertical="center"/>
    </xf>
    <xf numFmtId="0" fontId="57" fillId="4" borderId="10" xfId="0" applyFont="1" applyFill="1" applyBorder="1" applyAlignment="1">
      <alignment vertical="center" shrinkToFit="1"/>
    </xf>
    <xf numFmtId="0" fontId="58" fillId="0" borderId="0" xfId="0" applyFont="1" applyFill="1" applyAlignment="1">
      <alignment vertical="center"/>
    </xf>
    <xf numFmtId="178" fontId="57" fillId="34" borderId="16" xfId="49" applyNumberFormat="1" applyFont="1" applyFill="1" applyBorder="1" applyAlignment="1">
      <alignment horizontal="right" vertical="center"/>
    </xf>
    <xf numFmtId="38" fontId="57" fillId="4" borderId="16" xfId="49" applyFont="1" applyFill="1" applyBorder="1" applyAlignment="1">
      <alignment horizontal="right" vertical="center"/>
    </xf>
    <xf numFmtId="38" fontId="57" fillId="4" borderId="14" xfId="49" applyFont="1" applyFill="1" applyBorder="1" applyAlignment="1">
      <alignment horizontal="right" vertical="center"/>
    </xf>
    <xf numFmtId="38" fontId="57" fillId="4" borderId="18" xfId="49" applyFont="1" applyFill="1" applyBorder="1" applyAlignment="1">
      <alignment horizontal="right" vertical="center"/>
    </xf>
    <xf numFmtId="38" fontId="57" fillId="4" borderId="17" xfId="49" applyFont="1" applyFill="1" applyBorder="1" applyAlignment="1">
      <alignment horizontal="right" vertical="center"/>
    </xf>
    <xf numFmtId="38" fontId="57" fillId="4" borderId="29" xfId="49" applyFont="1" applyFill="1" applyBorder="1" applyAlignment="1">
      <alignment horizontal="right" vertical="center"/>
    </xf>
    <xf numFmtId="38" fontId="57" fillId="4" borderId="0" xfId="49" applyFont="1" applyFill="1" applyBorder="1" applyAlignment="1">
      <alignment horizontal="right" vertical="center"/>
    </xf>
    <xf numFmtId="38" fontId="57" fillId="4" borderId="12" xfId="49" applyFont="1" applyFill="1" applyBorder="1" applyAlignment="1">
      <alignment horizontal="right" vertical="center"/>
    </xf>
    <xf numFmtId="38" fontId="57" fillId="4" borderId="18" xfId="49" applyFont="1" applyFill="1" applyBorder="1" applyAlignment="1">
      <alignment horizontal="center" vertical="center" shrinkToFit="1"/>
    </xf>
    <xf numFmtId="38" fontId="57" fillId="4" borderId="16" xfId="49" applyFont="1" applyFill="1" applyBorder="1" applyAlignment="1">
      <alignment vertical="center"/>
    </xf>
    <xf numFmtId="38" fontId="57" fillId="4" borderId="22" xfId="49" applyFont="1" applyFill="1" applyBorder="1" applyAlignment="1">
      <alignment horizontal="right" vertical="center"/>
    </xf>
    <xf numFmtId="193" fontId="7" fillId="32" borderId="10" xfId="0" applyNumberFormat="1" applyFont="1" applyFill="1" applyBorder="1" applyAlignment="1" applyProtection="1">
      <alignment vertical="center"/>
      <protection/>
    </xf>
    <xf numFmtId="193" fontId="7" fillId="32" borderId="10" xfId="49" applyNumberFormat="1" applyFont="1" applyFill="1" applyBorder="1" applyAlignment="1">
      <alignment horizontal="right" vertical="center"/>
    </xf>
    <xf numFmtId="38" fontId="7" fillId="32" borderId="30" xfId="49" applyFont="1" applyFill="1" applyBorder="1" applyAlignment="1">
      <alignment horizontal="right" vertical="center"/>
    </xf>
    <xf numFmtId="38" fontId="7" fillId="32" borderId="11" xfId="49" applyFont="1" applyFill="1" applyBorder="1" applyAlignment="1">
      <alignment horizontal="right" vertical="center"/>
    </xf>
    <xf numFmtId="38" fontId="7" fillId="33" borderId="10" xfId="49" applyFont="1" applyFill="1" applyBorder="1" applyAlignment="1">
      <alignment horizontal="right" vertical="center"/>
    </xf>
    <xf numFmtId="37" fontId="7" fillId="32" borderId="30" xfId="0" applyNumberFormat="1" applyFont="1" applyFill="1" applyBorder="1" applyAlignment="1" applyProtection="1">
      <alignment vertical="center"/>
      <protection/>
    </xf>
    <xf numFmtId="38" fontId="7" fillId="32" borderId="31" xfId="49" applyFont="1" applyFill="1" applyBorder="1" applyAlignment="1">
      <alignment horizontal="right" vertical="center"/>
    </xf>
    <xf numFmtId="3" fontId="7" fillId="32" borderId="31" xfId="49" applyNumberFormat="1" applyFont="1" applyFill="1" applyBorder="1" applyAlignment="1">
      <alignment horizontal="right" vertical="center" shrinkToFit="1"/>
    </xf>
    <xf numFmtId="38" fontId="7" fillId="0" borderId="11" xfId="49" applyFont="1" applyFill="1" applyBorder="1" applyAlignment="1">
      <alignment horizontal="right" vertical="center"/>
    </xf>
    <xf numFmtId="195" fontId="7" fillId="0" borderId="31" xfId="0" applyNumberFormat="1" applyFont="1" applyFill="1" applyBorder="1" applyAlignment="1">
      <alignment vertical="center"/>
    </xf>
    <xf numFmtId="0" fontId="7" fillId="32" borderId="30" xfId="0" applyFont="1" applyFill="1" applyBorder="1" applyAlignment="1">
      <alignment horizontal="center" vertical="center" shrinkToFit="1"/>
    </xf>
    <xf numFmtId="0" fontId="7" fillId="32" borderId="10" xfId="0" applyFont="1" applyFill="1" applyBorder="1" applyAlignment="1">
      <alignment horizontal="center" vertical="center" shrinkToFit="1"/>
    </xf>
    <xf numFmtId="0" fontId="7" fillId="4" borderId="31" xfId="0" applyFont="1" applyFill="1" applyBorder="1" applyAlignment="1">
      <alignment vertical="center" shrinkToFit="1"/>
    </xf>
    <xf numFmtId="38" fontId="4" fillId="32" borderId="19" xfId="49" applyFont="1" applyFill="1" applyBorder="1" applyAlignment="1">
      <alignment vertical="center"/>
    </xf>
    <xf numFmtId="38" fontId="4" fillId="32" borderId="0" xfId="49" applyFont="1" applyFill="1" applyBorder="1" applyAlignment="1">
      <alignment horizontal="left" vertical="center"/>
    </xf>
    <xf numFmtId="0" fontId="7" fillId="4" borderId="30" xfId="0" applyFont="1" applyFill="1" applyBorder="1" applyAlignment="1">
      <alignment vertical="center" shrinkToFit="1"/>
    </xf>
    <xf numFmtId="0" fontId="7" fillId="32" borderId="31" xfId="0" applyFont="1" applyFill="1" applyBorder="1" applyAlignment="1">
      <alignment horizontal="center" vertical="center" shrinkToFit="1"/>
    </xf>
    <xf numFmtId="38" fontId="7" fillId="4" borderId="17" xfId="49" applyFont="1" applyFill="1" applyBorder="1" applyAlignment="1">
      <alignment horizontal="right" vertical="center" shrinkToFit="1"/>
    </xf>
    <xf numFmtId="3" fontId="7" fillId="4" borderId="29" xfId="0" applyNumberFormat="1" applyFont="1" applyFill="1" applyBorder="1" applyAlignment="1">
      <alignment vertical="center"/>
    </xf>
    <xf numFmtId="3" fontId="7" fillId="4" borderId="0" xfId="0" applyNumberFormat="1" applyFont="1" applyFill="1" applyBorder="1" applyAlignment="1">
      <alignment vertical="center"/>
    </xf>
    <xf numFmtId="0" fontId="7" fillId="4" borderId="12" xfId="42" applyNumberFormat="1" applyFont="1" applyFill="1" applyBorder="1" applyAlignment="1">
      <alignment horizontal="right" vertical="center" shrinkToFit="1"/>
    </xf>
    <xf numFmtId="38" fontId="7" fillId="34" borderId="16" xfId="49" applyFont="1" applyFill="1" applyBorder="1" applyAlignment="1">
      <alignment horizontal="right" vertical="center"/>
    </xf>
    <xf numFmtId="38" fontId="7" fillId="32" borderId="26" xfId="49" applyFont="1" applyFill="1" applyBorder="1" applyAlignment="1">
      <alignment horizontal="right" vertical="center"/>
    </xf>
    <xf numFmtId="38" fontId="7" fillId="32" borderId="28" xfId="49" applyFont="1" applyFill="1" applyBorder="1" applyAlignment="1">
      <alignment horizontal="right" vertical="center"/>
    </xf>
    <xf numFmtId="38" fontId="7" fillId="32" borderId="32" xfId="49" applyFont="1" applyFill="1" applyBorder="1" applyAlignment="1">
      <alignment horizontal="right" vertical="center"/>
    </xf>
    <xf numFmtId="38" fontId="7" fillId="32" borderId="33" xfId="49" applyFont="1" applyFill="1" applyBorder="1" applyAlignment="1">
      <alignment horizontal="right" vertical="center"/>
    </xf>
    <xf numFmtId="38" fontId="7" fillId="32" borderId="25" xfId="49" applyFont="1" applyFill="1" applyBorder="1" applyAlignment="1">
      <alignment horizontal="right" vertical="center"/>
    </xf>
    <xf numFmtId="38" fontId="7" fillId="32" borderId="32" xfId="49" applyFont="1" applyFill="1" applyBorder="1" applyAlignment="1">
      <alignment horizontal="center" vertical="center" shrinkToFit="1"/>
    </xf>
    <xf numFmtId="38" fontId="7" fillId="32" borderId="27" xfId="49" applyFont="1" applyFill="1" applyBorder="1" applyAlignment="1">
      <alignment horizontal="right" vertical="center"/>
    </xf>
    <xf numFmtId="38" fontId="7" fillId="32" borderId="34" xfId="49" applyFont="1" applyFill="1" applyBorder="1" applyAlignment="1">
      <alignment horizontal="right" vertical="center"/>
    </xf>
    <xf numFmtId="178" fontId="7" fillId="0" borderId="27" xfId="49" applyNumberFormat="1" applyFont="1" applyFill="1" applyBorder="1" applyAlignment="1">
      <alignment horizontal="right" vertical="center"/>
    </xf>
    <xf numFmtId="38" fontId="7" fillId="32" borderId="35" xfId="49" applyFont="1" applyFill="1" applyBorder="1" applyAlignment="1">
      <alignment horizontal="right" vertical="center"/>
    </xf>
    <xf numFmtId="38" fontId="7" fillId="0" borderId="26" xfId="49" applyFont="1" applyFill="1" applyBorder="1" applyAlignment="1">
      <alignment horizontal="right" vertical="center"/>
    </xf>
    <xf numFmtId="38" fontId="7" fillId="0" borderId="28" xfId="49" applyFont="1" applyFill="1" applyBorder="1" applyAlignment="1">
      <alignment horizontal="right" vertical="center"/>
    </xf>
    <xf numFmtId="38" fontId="7" fillId="0" borderId="27" xfId="49" applyFont="1" applyFill="1" applyBorder="1" applyAlignment="1">
      <alignment horizontal="right" vertical="center"/>
    </xf>
    <xf numFmtId="38" fontId="7" fillId="0" borderId="25" xfId="49" applyFont="1" applyFill="1" applyBorder="1" applyAlignment="1">
      <alignment horizontal="right" vertical="center"/>
    </xf>
    <xf numFmtId="38" fontId="7" fillId="0" borderId="32" xfId="49" applyFont="1" applyFill="1" applyBorder="1" applyAlignment="1">
      <alignment horizontal="right" vertical="center"/>
    </xf>
    <xf numFmtId="38" fontId="7" fillId="4" borderId="21" xfId="49" applyFont="1" applyFill="1" applyBorder="1" applyAlignment="1">
      <alignment horizontal="right" vertical="center" shrinkToFit="1"/>
    </xf>
    <xf numFmtId="3" fontId="7" fillId="4" borderId="13" xfId="42" applyNumberFormat="1" applyFont="1" applyFill="1" applyBorder="1" applyAlignment="1">
      <alignment horizontal="right" vertical="center" shrinkToFit="1"/>
    </xf>
    <xf numFmtId="38" fontId="7" fillId="4" borderId="20" xfId="49" applyFont="1" applyFill="1" applyBorder="1" applyAlignment="1">
      <alignment horizontal="right" vertical="center"/>
    </xf>
    <xf numFmtId="38" fontId="7" fillId="4" borderId="36" xfId="49" applyFont="1" applyFill="1" applyBorder="1" applyAlignment="1">
      <alignment horizontal="right" vertical="center"/>
    </xf>
    <xf numFmtId="38" fontId="7" fillId="34" borderId="13" xfId="49" applyNumberFormat="1" applyFont="1" applyFill="1" applyBorder="1" applyAlignment="1">
      <alignment horizontal="right" vertical="center"/>
    </xf>
    <xf numFmtId="38" fontId="7" fillId="4" borderId="37" xfId="49" applyFont="1" applyFill="1" applyBorder="1" applyAlignment="1">
      <alignment horizontal="right" vertical="center"/>
    </xf>
    <xf numFmtId="3" fontId="7" fillId="4" borderId="21" xfId="42" applyNumberFormat="1" applyFont="1" applyFill="1" applyBorder="1" applyAlignment="1">
      <alignment horizontal="right" vertical="center" shrinkToFit="1"/>
    </xf>
    <xf numFmtId="3" fontId="7" fillId="4" borderId="19" xfId="42" applyNumberFormat="1" applyFont="1" applyFill="1" applyBorder="1" applyAlignment="1">
      <alignment horizontal="right" vertical="center" shrinkToFit="1"/>
    </xf>
    <xf numFmtId="38" fontId="7" fillId="4" borderId="15" xfId="49" applyFont="1" applyFill="1" applyBorder="1" applyAlignment="1">
      <alignment horizontal="center" vertical="center" shrinkToFit="1"/>
    </xf>
    <xf numFmtId="38" fontId="7" fillId="4" borderId="38" xfId="49" applyFont="1" applyFill="1" applyBorder="1" applyAlignment="1">
      <alignment horizontal="right" vertical="center"/>
    </xf>
    <xf numFmtId="38" fontId="7" fillId="4" borderId="14" xfId="49" applyFont="1" applyFill="1" applyBorder="1" applyAlignment="1">
      <alignment horizontal="right" vertical="center" shrinkToFit="1"/>
    </xf>
    <xf numFmtId="38" fontId="7" fillId="34" borderId="16" xfId="49" applyNumberFormat="1" applyFont="1" applyFill="1" applyBorder="1" applyAlignment="1">
      <alignment horizontal="right" vertical="center"/>
    </xf>
    <xf numFmtId="0" fontId="7" fillId="4" borderId="0" xfId="42" applyNumberFormat="1" applyFont="1" applyFill="1" applyBorder="1" applyAlignment="1">
      <alignment horizontal="right" vertical="center" shrinkToFit="1"/>
    </xf>
    <xf numFmtId="38" fontId="7" fillId="4" borderId="18" xfId="49" applyFont="1" applyFill="1" applyBorder="1" applyAlignment="1">
      <alignment horizontal="right" vertical="center" shrinkToFit="1"/>
    </xf>
    <xf numFmtId="38" fontId="7" fillId="4" borderId="16" xfId="49" applyFont="1" applyFill="1" applyBorder="1" applyAlignment="1">
      <alignment horizontal="right" vertical="center" shrinkToFit="1"/>
    </xf>
    <xf numFmtId="38" fontId="7" fillId="32" borderId="0" xfId="0" applyNumberFormat="1" applyFont="1" applyFill="1" applyBorder="1" applyAlignment="1">
      <alignment horizontal="right" vertical="center"/>
    </xf>
    <xf numFmtId="38" fontId="7" fillId="32" borderId="16" xfId="0" applyNumberFormat="1" applyFont="1" applyFill="1" applyBorder="1" applyAlignment="1">
      <alignment horizontal="right" vertical="center"/>
    </xf>
    <xf numFmtId="38" fontId="7" fillId="32" borderId="14" xfId="0" applyNumberFormat="1" applyFont="1" applyFill="1" applyBorder="1" applyAlignment="1">
      <alignment horizontal="right" vertical="center"/>
    </xf>
    <xf numFmtId="38" fontId="7" fillId="32" borderId="17" xfId="0" applyNumberFormat="1" applyFont="1" applyFill="1" applyBorder="1" applyAlignment="1">
      <alignment horizontal="right" vertical="center"/>
    </xf>
    <xf numFmtId="38" fontId="7" fillId="32" borderId="22" xfId="0" applyNumberFormat="1" applyFont="1" applyFill="1" applyBorder="1" applyAlignment="1">
      <alignment horizontal="right" vertical="center"/>
    </xf>
    <xf numFmtId="38" fontId="7" fillId="32" borderId="26" xfId="0" applyNumberFormat="1" applyFont="1" applyFill="1" applyBorder="1" applyAlignment="1">
      <alignment horizontal="right" vertical="center"/>
    </xf>
    <xf numFmtId="38" fontId="7" fillId="33" borderId="27" xfId="49" applyFont="1" applyFill="1" applyBorder="1" applyAlignment="1">
      <alignment horizontal="right" vertical="center"/>
    </xf>
    <xf numFmtId="38" fontId="7" fillId="32" borderId="12" xfId="49" applyFont="1" applyFill="1" applyBorder="1" applyAlignment="1">
      <alignment horizontal="right" vertical="center"/>
    </xf>
    <xf numFmtId="38" fontId="7" fillId="32" borderId="18" xfId="0" applyNumberFormat="1" applyFont="1" applyFill="1" applyBorder="1" applyAlignment="1">
      <alignment horizontal="right" vertical="center"/>
    </xf>
    <xf numFmtId="0" fontId="7" fillId="32" borderId="18" xfId="0" applyFont="1" applyFill="1" applyBorder="1" applyAlignment="1">
      <alignment horizontal="center" vertical="center" shrinkToFit="1"/>
    </xf>
    <xf numFmtId="178" fontId="7" fillId="0" borderId="16" xfId="49" applyNumberFormat="1" applyFont="1" applyFill="1" applyBorder="1" applyAlignment="1">
      <alignment horizontal="right" vertical="center"/>
    </xf>
    <xf numFmtId="38" fontId="7" fillId="32" borderId="29" xfId="0" applyNumberFormat="1" applyFont="1" applyFill="1" applyBorder="1" applyAlignment="1">
      <alignment horizontal="right" vertical="center"/>
    </xf>
    <xf numFmtId="38" fontId="7" fillId="0" borderId="14" xfId="0" applyNumberFormat="1" applyFont="1" applyFill="1" applyBorder="1" applyAlignment="1">
      <alignment horizontal="right" vertical="center"/>
    </xf>
    <xf numFmtId="38" fontId="7" fillId="0" borderId="12" xfId="0" applyNumberFormat="1" applyFont="1" applyFill="1" applyBorder="1" applyAlignment="1">
      <alignment horizontal="right" vertical="center"/>
    </xf>
    <xf numFmtId="38" fontId="7" fillId="32" borderId="12" xfId="0" applyNumberFormat="1" applyFont="1" applyFill="1" applyBorder="1" applyAlignment="1">
      <alignment horizontal="right" vertical="center"/>
    </xf>
    <xf numFmtId="38" fontId="7" fillId="32" borderId="28" xfId="0" applyNumberFormat="1" applyFont="1" applyFill="1" applyBorder="1" applyAlignment="1">
      <alignment horizontal="right" vertical="center"/>
    </xf>
    <xf numFmtId="38" fontId="7" fillId="32" borderId="18" xfId="49" applyFont="1" applyFill="1" applyBorder="1" applyAlignment="1">
      <alignment horizontal="right" vertical="center"/>
    </xf>
    <xf numFmtId="0" fontId="7" fillId="4" borderId="39" xfId="0" applyFont="1" applyFill="1" applyBorder="1" applyAlignment="1">
      <alignment vertical="center"/>
    </xf>
    <xf numFmtId="38" fontId="7" fillId="34" borderId="40" xfId="49" applyFont="1" applyFill="1" applyBorder="1" applyAlignment="1">
      <alignment horizontal="right" vertical="center"/>
    </xf>
    <xf numFmtId="38" fontId="7" fillId="34" borderId="41" xfId="49" applyFont="1" applyFill="1" applyBorder="1" applyAlignment="1">
      <alignment horizontal="right" vertical="center"/>
    </xf>
    <xf numFmtId="38" fontId="7" fillId="34" borderId="42" xfId="49" applyFont="1" applyFill="1" applyBorder="1" applyAlignment="1">
      <alignment horizontal="right" vertical="center"/>
    </xf>
    <xf numFmtId="38" fontId="7" fillId="34" borderId="39" xfId="49" applyFont="1" applyFill="1" applyBorder="1" applyAlignment="1">
      <alignment horizontal="right" vertical="center"/>
    </xf>
    <xf numFmtId="38" fontId="7" fillId="34" borderId="43" xfId="49" applyFont="1" applyFill="1" applyBorder="1" applyAlignment="1">
      <alignment horizontal="right" vertical="center"/>
    </xf>
    <xf numFmtId="0" fontId="7" fillId="34" borderId="39" xfId="0" applyFont="1" applyFill="1" applyBorder="1" applyAlignment="1">
      <alignment horizontal="right" vertical="center"/>
    </xf>
    <xf numFmtId="38" fontId="7" fillId="34" borderId="44" xfId="49" applyFont="1" applyFill="1" applyBorder="1" applyAlignment="1">
      <alignment horizontal="right" vertical="center"/>
    </xf>
    <xf numFmtId="38" fontId="7" fillId="34" borderId="45" xfId="49" applyFont="1" applyFill="1" applyBorder="1" applyAlignment="1">
      <alignment horizontal="right" vertical="center"/>
    </xf>
    <xf numFmtId="178" fontId="7" fillId="34" borderId="40" xfId="49" applyNumberFormat="1" applyFont="1" applyFill="1" applyBorder="1" applyAlignment="1">
      <alignment horizontal="right" vertical="center"/>
    </xf>
    <xf numFmtId="38" fontId="7" fillId="34" borderId="40" xfId="49" applyNumberFormat="1" applyFont="1" applyFill="1" applyBorder="1" applyAlignment="1">
      <alignment horizontal="right" vertical="center"/>
    </xf>
    <xf numFmtId="38" fontId="7" fillId="34" borderId="27" xfId="49" applyFont="1" applyFill="1" applyBorder="1" applyAlignment="1">
      <alignment horizontal="right" vertical="center"/>
    </xf>
    <xf numFmtId="38" fontId="7" fillId="4" borderId="43" xfId="49" applyFont="1" applyFill="1" applyBorder="1" applyAlignment="1">
      <alignment horizontal="center" vertical="center" shrinkToFit="1"/>
    </xf>
    <xf numFmtId="38" fontId="7" fillId="4" borderId="46" xfId="49" applyFont="1" applyFill="1" applyBorder="1" applyAlignment="1">
      <alignment horizontal="right" vertical="center"/>
    </xf>
    <xf numFmtId="38" fontId="7" fillId="34" borderId="37" xfId="49" applyFont="1" applyFill="1" applyBorder="1" applyAlignment="1">
      <alignment horizontal="right" vertical="center"/>
    </xf>
    <xf numFmtId="38" fontId="4" fillId="32" borderId="0" xfId="49" applyFont="1" applyFill="1" applyBorder="1" applyAlignment="1">
      <alignment vertical="center"/>
    </xf>
    <xf numFmtId="38" fontId="4" fillId="32" borderId="19" xfId="49" applyFont="1" applyFill="1" applyBorder="1" applyAlignment="1">
      <alignment vertical="center" shrinkToFit="1"/>
    </xf>
    <xf numFmtId="38" fontId="7" fillId="32" borderId="28" xfId="49" applyFont="1" applyFill="1" applyBorder="1" applyAlignment="1">
      <alignment horizontal="right" vertical="center" shrinkToFit="1"/>
    </xf>
    <xf numFmtId="38" fontId="7" fillId="34" borderId="19" xfId="49" applyFont="1" applyFill="1" applyBorder="1" applyAlignment="1">
      <alignment horizontal="right" vertical="center" shrinkToFit="1"/>
    </xf>
    <xf numFmtId="38" fontId="7" fillId="34" borderId="20" xfId="49" applyFont="1" applyFill="1" applyBorder="1" applyAlignment="1">
      <alignment horizontal="right" vertical="center" shrinkToFit="1"/>
    </xf>
    <xf numFmtId="38" fontId="7" fillId="34" borderId="20" xfId="49" applyFont="1" applyFill="1" applyBorder="1" applyAlignment="1">
      <alignment horizontal="right" vertical="center"/>
    </xf>
    <xf numFmtId="38" fontId="7" fillId="34" borderId="36" xfId="49" applyFont="1" applyFill="1" applyBorder="1" applyAlignment="1">
      <alignment horizontal="right" vertical="center"/>
    </xf>
    <xf numFmtId="38" fontId="7" fillId="34" borderId="19" xfId="49" applyFont="1" applyFill="1" applyBorder="1" applyAlignment="1">
      <alignment horizontal="right" vertical="center"/>
    </xf>
    <xf numFmtId="3" fontId="7" fillId="32" borderId="25" xfId="42" applyNumberFormat="1" applyFont="1" applyFill="1" applyBorder="1" applyAlignment="1">
      <alignment horizontal="right" vertical="center" shrinkToFit="1"/>
    </xf>
    <xf numFmtId="3" fontId="7" fillId="32" borderId="27" xfId="42" applyNumberFormat="1" applyFont="1" applyFill="1" applyBorder="1" applyAlignment="1">
      <alignment horizontal="right" vertical="center" shrinkToFit="1"/>
    </xf>
    <xf numFmtId="3" fontId="7" fillId="32" borderId="26" xfId="42" applyNumberFormat="1" applyFont="1" applyFill="1" applyBorder="1" applyAlignment="1">
      <alignment horizontal="right" vertical="center" shrinkToFit="1"/>
    </xf>
    <xf numFmtId="3" fontId="7" fillId="32" borderId="33" xfId="42" applyNumberFormat="1" applyFont="1" applyFill="1" applyBorder="1" applyAlignment="1">
      <alignment horizontal="right" vertical="center" shrinkToFit="1"/>
    </xf>
    <xf numFmtId="3" fontId="7" fillId="32" borderId="34" xfId="42" applyNumberFormat="1" applyFont="1" applyFill="1" applyBorder="1" applyAlignment="1">
      <alignment horizontal="right" vertical="center" shrinkToFit="1"/>
    </xf>
    <xf numFmtId="38" fontId="7" fillId="34" borderId="17" xfId="49" applyFont="1" applyFill="1" applyBorder="1" applyAlignment="1">
      <alignment horizontal="right" vertical="center"/>
    </xf>
    <xf numFmtId="38" fontId="7" fillId="34" borderId="29" xfId="49" applyFont="1" applyFill="1" applyBorder="1" applyAlignment="1">
      <alignment horizontal="right" vertical="center"/>
    </xf>
    <xf numFmtId="178" fontId="7" fillId="34" borderId="16" xfId="49" applyNumberFormat="1" applyFont="1" applyFill="1" applyBorder="1" applyAlignment="1">
      <alignment horizontal="right" vertical="center" shrinkToFit="1"/>
    </xf>
    <xf numFmtId="0" fontId="7" fillId="33" borderId="0" xfId="0" applyFont="1" applyFill="1" applyBorder="1" applyAlignment="1">
      <alignment horizontal="center" vertical="center" shrinkToFit="1"/>
    </xf>
    <xf numFmtId="3" fontId="7" fillId="32" borderId="35" xfId="42" applyNumberFormat="1" applyFont="1" applyFill="1" applyBorder="1" applyAlignment="1">
      <alignment horizontal="right" vertical="center" shrinkToFit="1"/>
    </xf>
    <xf numFmtId="3" fontId="7" fillId="32" borderId="28" xfId="42" applyNumberFormat="1" applyFont="1" applyFill="1" applyBorder="1" applyAlignment="1">
      <alignment horizontal="right" vertical="center" shrinkToFit="1"/>
    </xf>
    <xf numFmtId="38" fontId="7" fillId="32" borderId="32" xfId="49" applyFont="1" applyFill="1" applyBorder="1" applyAlignment="1">
      <alignment horizontal="right" vertical="center" shrinkToFit="1"/>
    </xf>
    <xf numFmtId="3" fontId="7" fillId="32" borderId="32" xfId="42" applyNumberFormat="1" applyFont="1" applyFill="1" applyBorder="1" applyAlignment="1">
      <alignment horizontal="right" vertical="center" shrinkToFit="1"/>
    </xf>
    <xf numFmtId="3" fontId="7" fillId="32" borderId="32" xfId="42" applyNumberFormat="1" applyFont="1" applyFill="1" applyBorder="1" applyAlignment="1">
      <alignment horizontal="center" vertical="center" shrinkToFit="1"/>
    </xf>
    <xf numFmtId="38" fontId="7" fillId="34" borderId="14" xfId="49" applyFont="1" applyFill="1" applyBorder="1" applyAlignment="1">
      <alignment horizontal="right" vertical="center"/>
    </xf>
    <xf numFmtId="178" fontId="7" fillId="34" borderId="12" xfId="49" applyNumberFormat="1" applyFont="1" applyFill="1" applyBorder="1" applyAlignment="1">
      <alignment horizontal="right" vertical="center"/>
    </xf>
    <xf numFmtId="38" fontId="7" fillId="34" borderId="0" xfId="49" applyFont="1" applyFill="1" applyBorder="1" applyAlignment="1">
      <alignment horizontal="right" vertical="center"/>
    </xf>
    <xf numFmtId="0" fontId="7" fillId="4" borderId="0" xfId="0" applyFont="1" applyFill="1" applyAlignment="1">
      <alignment/>
    </xf>
    <xf numFmtId="0" fontId="7" fillId="4" borderId="0" xfId="0" applyFont="1" applyFill="1" applyAlignment="1">
      <alignment vertical="center"/>
    </xf>
    <xf numFmtId="0" fontId="7" fillId="34" borderId="45" xfId="0" applyFont="1" applyFill="1" applyBorder="1" applyAlignment="1">
      <alignment horizontal="right" vertical="center"/>
    </xf>
    <xf numFmtId="0" fontId="7" fillId="32" borderId="32" xfId="0" applyFont="1" applyFill="1" applyBorder="1" applyAlignment="1">
      <alignment horizontal="center" vertical="center" shrinkToFit="1"/>
    </xf>
    <xf numFmtId="38" fontId="7" fillId="4" borderId="18" xfId="49" applyFont="1" applyFill="1" applyBorder="1" applyAlignment="1">
      <alignment vertical="center"/>
    </xf>
    <xf numFmtId="38" fontId="7" fillId="4" borderId="0" xfId="49" applyFont="1" applyFill="1" applyBorder="1" applyAlignment="1">
      <alignment vertical="center"/>
    </xf>
    <xf numFmtId="38" fontId="7" fillId="4" borderId="22" xfId="49" applyFont="1" applyFill="1" applyBorder="1" applyAlignment="1">
      <alignment horizontal="right" vertical="center" shrinkToFit="1"/>
    </xf>
    <xf numFmtId="178" fontId="7" fillId="0" borderId="26" xfId="49" applyNumberFormat="1" applyFont="1" applyFill="1" applyBorder="1" applyAlignment="1">
      <alignment horizontal="right" vertical="center"/>
    </xf>
    <xf numFmtId="38" fontId="7" fillId="34" borderId="37" xfId="49" applyFont="1" applyFill="1" applyBorder="1" applyAlignment="1">
      <alignment horizontal="right" vertical="center" shrinkToFit="1"/>
    </xf>
    <xf numFmtId="38" fontId="7" fillId="34" borderId="13" xfId="49" applyFont="1" applyFill="1" applyBorder="1" applyAlignment="1">
      <alignment horizontal="right" vertical="center" shrinkToFit="1"/>
    </xf>
    <xf numFmtId="3" fontId="7" fillId="32" borderId="25" xfId="0" applyNumberFormat="1" applyFont="1" applyFill="1" applyBorder="1" applyAlignment="1">
      <alignment horizontal="right" vertical="center"/>
    </xf>
    <xf numFmtId="3" fontId="7" fillId="32" borderId="27" xfId="0" applyNumberFormat="1" applyFont="1" applyFill="1" applyBorder="1" applyAlignment="1">
      <alignment horizontal="right" vertical="center"/>
    </xf>
    <xf numFmtId="3" fontId="7" fillId="32" borderId="26" xfId="0" applyNumberFormat="1" applyFont="1" applyFill="1" applyBorder="1" applyAlignment="1">
      <alignment horizontal="right" vertical="center"/>
    </xf>
    <xf numFmtId="3" fontId="7" fillId="32" borderId="33" xfId="0" applyNumberFormat="1" applyFont="1" applyFill="1" applyBorder="1" applyAlignment="1">
      <alignment horizontal="right" vertical="center"/>
    </xf>
    <xf numFmtId="3" fontId="7" fillId="32" borderId="34" xfId="0" applyNumberFormat="1" applyFont="1" applyFill="1" applyBorder="1" applyAlignment="1">
      <alignment horizontal="right" vertical="center"/>
    </xf>
    <xf numFmtId="3" fontId="7" fillId="0" borderId="26" xfId="0" applyNumberFormat="1" applyFont="1" applyFill="1" applyBorder="1" applyAlignment="1">
      <alignment horizontal="right" vertical="center"/>
    </xf>
    <xf numFmtId="3" fontId="7" fillId="0" borderId="27" xfId="0" applyNumberFormat="1" applyFont="1" applyFill="1" applyBorder="1" applyAlignment="1">
      <alignment horizontal="right" vertical="center"/>
    </xf>
    <xf numFmtId="38" fontId="7" fillId="0" borderId="12" xfId="49" applyFont="1" applyFill="1" applyBorder="1" applyAlignment="1">
      <alignment horizontal="right" vertical="center"/>
    </xf>
    <xf numFmtId="38" fontId="7" fillId="33" borderId="18" xfId="49" applyFont="1" applyFill="1" applyBorder="1" applyAlignment="1">
      <alignment horizontal="right" vertical="center"/>
    </xf>
    <xf numFmtId="3" fontId="7" fillId="0" borderId="25" xfId="0" applyNumberFormat="1" applyFont="1" applyFill="1" applyBorder="1" applyAlignment="1">
      <alignment horizontal="right" vertical="center"/>
    </xf>
    <xf numFmtId="3" fontId="7" fillId="32" borderId="28" xfId="0" applyNumberFormat="1" applyFont="1" applyFill="1" applyBorder="1" applyAlignment="1">
      <alignment horizontal="right" vertical="center"/>
    </xf>
    <xf numFmtId="3" fontId="7" fillId="32" borderId="32" xfId="0" applyNumberFormat="1" applyFont="1" applyFill="1" applyBorder="1" applyAlignment="1">
      <alignment horizontal="right" vertical="center"/>
    </xf>
    <xf numFmtId="38" fontId="7" fillId="33" borderId="14" xfId="49" applyFont="1" applyFill="1" applyBorder="1" applyAlignment="1">
      <alignment horizontal="right" vertical="center"/>
    </xf>
    <xf numFmtId="38" fontId="7" fillId="0" borderId="18" xfId="49" applyFont="1" applyFill="1" applyBorder="1" applyAlignment="1">
      <alignment horizontal="right" vertical="center"/>
    </xf>
    <xf numFmtId="38" fontId="7" fillId="32" borderId="18" xfId="0" applyNumberFormat="1" applyFont="1" applyFill="1" applyBorder="1" applyAlignment="1">
      <alignment horizontal="center" vertical="center" shrinkToFit="1"/>
    </xf>
    <xf numFmtId="38" fontId="7" fillId="32" borderId="34" xfId="0" applyNumberFormat="1" applyFont="1" applyFill="1" applyBorder="1" applyAlignment="1">
      <alignment horizontal="right" vertical="center"/>
    </xf>
    <xf numFmtId="3" fontId="7" fillId="32" borderId="45" xfId="49" applyNumberFormat="1" applyFont="1" applyFill="1" applyBorder="1" applyAlignment="1">
      <alignment horizontal="right" vertical="center" shrinkToFit="1"/>
    </xf>
    <xf numFmtId="3" fontId="7" fillId="32" borderId="40" xfId="49" applyNumberFormat="1" applyFont="1" applyFill="1" applyBorder="1" applyAlignment="1">
      <alignment horizontal="right" vertical="center" shrinkToFit="1"/>
    </xf>
    <xf numFmtId="38" fontId="7" fillId="32" borderId="46" xfId="49" applyFont="1" applyFill="1" applyBorder="1" applyAlignment="1">
      <alignment horizontal="right" vertical="center"/>
    </xf>
    <xf numFmtId="0" fontId="7" fillId="32" borderId="31" xfId="0" applyFont="1" applyFill="1" applyBorder="1" applyAlignment="1">
      <alignment vertical="center" shrinkToFit="1"/>
    </xf>
    <xf numFmtId="38" fontId="7" fillId="32" borderId="39" xfId="49" applyFont="1" applyFill="1" applyBorder="1" applyAlignment="1">
      <alignment horizontal="right" vertical="center"/>
    </xf>
    <xf numFmtId="38" fontId="7" fillId="32" borderId="45" xfId="49" applyFont="1" applyFill="1" applyBorder="1" applyAlignment="1">
      <alignment horizontal="right" vertical="center"/>
    </xf>
    <xf numFmtId="38" fontId="7" fillId="32" borderId="40" xfId="49" applyFont="1" applyFill="1" applyBorder="1" applyAlignment="1">
      <alignment horizontal="right" vertical="center"/>
    </xf>
    <xf numFmtId="3" fontId="7" fillId="32" borderId="35" xfId="0" applyNumberFormat="1" applyFont="1" applyFill="1" applyBorder="1" applyAlignment="1">
      <alignment horizontal="right" vertical="center"/>
    </xf>
    <xf numFmtId="3" fontId="7" fillId="32" borderId="32" xfId="0" applyNumberFormat="1" applyFont="1" applyFill="1" applyBorder="1" applyAlignment="1">
      <alignment horizontal="center" vertical="center" shrinkToFit="1"/>
    </xf>
    <xf numFmtId="3" fontId="7" fillId="32" borderId="39" xfId="49" applyNumberFormat="1" applyFont="1" applyFill="1" applyBorder="1" applyAlignment="1">
      <alignment horizontal="right" vertical="center" shrinkToFit="1"/>
    </xf>
    <xf numFmtId="3" fontId="7" fillId="32" borderId="41" xfId="49" applyNumberFormat="1" applyFont="1" applyFill="1" applyBorder="1" applyAlignment="1">
      <alignment horizontal="right" vertical="center" shrinkToFit="1"/>
    </xf>
    <xf numFmtId="178" fontId="7" fillId="34" borderId="27" xfId="49" applyNumberFormat="1" applyFont="1" applyFill="1" applyBorder="1" applyAlignment="1">
      <alignment horizontal="right" vertical="center"/>
    </xf>
    <xf numFmtId="38" fontId="7" fillId="34" borderId="26" xfId="49" applyFont="1" applyFill="1" applyBorder="1" applyAlignment="1">
      <alignment horizontal="right" vertical="center"/>
    </xf>
    <xf numFmtId="38" fontId="7" fillId="34" borderId="32" xfId="49" applyFont="1" applyFill="1" applyBorder="1" applyAlignment="1">
      <alignment horizontal="right" vertical="center"/>
    </xf>
    <xf numFmtId="38" fontId="7" fillId="34" borderId="33" xfId="49" applyFont="1" applyFill="1" applyBorder="1" applyAlignment="1">
      <alignment horizontal="right" vertical="center"/>
    </xf>
    <xf numFmtId="3" fontId="7" fillId="32" borderId="44" xfId="49" applyNumberFormat="1" applyFont="1" applyFill="1" applyBorder="1" applyAlignment="1">
      <alignment horizontal="right" vertical="center" shrinkToFit="1"/>
    </xf>
    <xf numFmtId="3" fontId="7" fillId="32" borderId="42" xfId="49" applyNumberFormat="1" applyFont="1" applyFill="1" applyBorder="1" applyAlignment="1">
      <alignment horizontal="right" vertical="center" shrinkToFit="1"/>
    </xf>
    <xf numFmtId="3" fontId="7" fillId="32" borderId="46" xfId="49" applyNumberFormat="1" applyFont="1" applyFill="1" applyBorder="1" applyAlignment="1">
      <alignment horizontal="right" vertical="center" shrinkToFit="1"/>
    </xf>
    <xf numFmtId="38" fontId="7" fillId="34" borderId="35" xfId="49" applyFont="1" applyFill="1" applyBorder="1" applyAlignment="1">
      <alignment horizontal="right" vertical="center"/>
    </xf>
    <xf numFmtId="38" fontId="7" fillId="34" borderId="25" xfId="49" applyFont="1" applyFill="1" applyBorder="1" applyAlignment="1">
      <alignment horizontal="right" vertical="center"/>
    </xf>
    <xf numFmtId="38" fontId="7" fillId="34" borderId="27" xfId="49" applyNumberFormat="1" applyFont="1" applyFill="1" applyBorder="1" applyAlignment="1">
      <alignment horizontal="right" vertical="center"/>
    </xf>
    <xf numFmtId="178" fontId="7" fillId="0" borderId="40" xfId="49" applyNumberFormat="1" applyFont="1" applyFill="1" applyBorder="1" applyAlignment="1">
      <alignment horizontal="right" vertical="center"/>
    </xf>
    <xf numFmtId="38" fontId="7" fillId="34" borderId="28" xfId="49" applyFont="1" applyFill="1" applyBorder="1" applyAlignment="1">
      <alignment horizontal="right" vertical="center"/>
    </xf>
    <xf numFmtId="38" fontId="7" fillId="32" borderId="43" xfId="49" applyFont="1" applyFill="1" applyBorder="1" applyAlignment="1">
      <alignment horizontal="right" vertical="center" shrinkToFit="1"/>
    </xf>
    <xf numFmtId="38" fontId="7" fillId="32" borderId="43" xfId="49" applyFont="1" applyFill="1" applyBorder="1" applyAlignment="1">
      <alignment horizontal="right" vertical="center"/>
    </xf>
    <xf numFmtId="38" fontId="7" fillId="32" borderId="42" xfId="49" applyFont="1" applyFill="1" applyBorder="1" applyAlignment="1">
      <alignment horizontal="right" vertical="center"/>
    </xf>
    <xf numFmtId="3" fontId="7" fillId="32" borderId="43" xfId="49" applyNumberFormat="1" applyFont="1" applyFill="1" applyBorder="1" applyAlignment="1">
      <alignment horizontal="right" vertical="center" shrinkToFit="1"/>
    </xf>
    <xf numFmtId="38" fontId="7" fillId="32" borderId="41" xfId="49" applyFont="1" applyFill="1" applyBorder="1" applyAlignment="1">
      <alignment horizontal="right" vertical="center"/>
    </xf>
    <xf numFmtId="38" fontId="7" fillId="32" borderId="43" xfId="49" applyFont="1" applyFill="1" applyBorder="1" applyAlignment="1">
      <alignment horizontal="center" vertical="center" shrinkToFit="1"/>
    </xf>
    <xf numFmtId="38" fontId="7" fillId="4" borderId="34" xfId="49" applyFont="1" applyFill="1" applyBorder="1" applyAlignment="1">
      <alignment horizontal="right" vertical="center"/>
    </xf>
    <xf numFmtId="0" fontId="7" fillId="4" borderId="44" xfId="0" applyFont="1" applyFill="1" applyBorder="1" applyAlignment="1">
      <alignment vertical="center"/>
    </xf>
    <xf numFmtId="0" fontId="7" fillId="4" borderId="43" xfId="0" applyFont="1" applyFill="1" applyBorder="1" applyAlignment="1">
      <alignment vertical="center"/>
    </xf>
    <xf numFmtId="0" fontId="7" fillId="34" borderId="40" xfId="0" applyFont="1" applyFill="1" applyBorder="1" applyAlignment="1">
      <alignment vertical="center"/>
    </xf>
    <xf numFmtId="38" fontId="7" fillId="4" borderId="40" xfId="49" applyFont="1" applyFill="1" applyBorder="1" applyAlignment="1">
      <alignment vertical="center"/>
    </xf>
    <xf numFmtId="38" fontId="7" fillId="4" borderId="42" xfId="49" applyFont="1" applyFill="1" applyBorder="1" applyAlignment="1">
      <alignment vertical="center"/>
    </xf>
    <xf numFmtId="38" fontId="7" fillId="32" borderId="44" xfId="49" applyFont="1" applyFill="1" applyBorder="1" applyAlignment="1">
      <alignment horizontal="right" vertical="center"/>
    </xf>
    <xf numFmtId="0" fontId="7" fillId="34" borderId="40" xfId="0" applyFont="1" applyFill="1" applyBorder="1" applyAlignment="1">
      <alignment horizontal="right" vertical="center"/>
    </xf>
    <xf numFmtId="195" fontId="7" fillId="34" borderId="44" xfId="0" applyNumberFormat="1" applyFont="1" applyFill="1" applyBorder="1" applyAlignment="1">
      <alignment vertical="center"/>
    </xf>
    <xf numFmtId="195" fontId="7" fillId="34" borderId="47" xfId="0" applyNumberFormat="1" applyFont="1" applyFill="1" applyBorder="1" applyAlignment="1">
      <alignment vertical="center"/>
    </xf>
    <xf numFmtId="0" fontId="7" fillId="34" borderId="42" xfId="0" applyFont="1" applyFill="1" applyBorder="1" applyAlignment="1">
      <alignment horizontal="right" vertical="center"/>
    </xf>
    <xf numFmtId="195" fontId="7" fillId="34" borderId="45" xfId="0" applyNumberFormat="1" applyFont="1" applyFill="1" applyBorder="1" applyAlignment="1">
      <alignment vertical="center"/>
    </xf>
    <xf numFmtId="38" fontId="7" fillId="4" borderId="43" xfId="49" applyFont="1" applyFill="1" applyBorder="1" applyAlignment="1">
      <alignment vertical="center"/>
    </xf>
    <xf numFmtId="3" fontId="7" fillId="4" borderId="44" xfId="0" applyNumberFormat="1" applyFont="1" applyFill="1" applyBorder="1" applyAlignment="1">
      <alignment horizontal="right" vertical="center"/>
    </xf>
    <xf numFmtId="0" fontId="7" fillId="4" borderId="48" xfId="0" applyFont="1" applyFill="1" applyBorder="1" applyAlignment="1">
      <alignment horizontal="right" vertical="center"/>
    </xf>
    <xf numFmtId="0" fontId="7" fillId="4" borderId="43" xfId="0" applyFont="1" applyFill="1" applyBorder="1" applyAlignment="1">
      <alignment horizontal="center" vertical="center"/>
    </xf>
    <xf numFmtId="0" fontId="7" fillId="4" borderId="49" xfId="0" applyFont="1" applyFill="1" applyBorder="1" applyAlignment="1">
      <alignment horizontal="right" vertical="center"/>
    </xf>
    <xf numFmtId="0" fontId="7" fillId="34" borderId="40" xfId="42" applyNumberFormat="1" applyFont="1" applyFill="1" applyBorder="1" applyAlignment="1">
      <alignment horizontal="right" vertical="center"/>
    </xf>
    <xf numFmtId="0" fontId="7" fillId="34" borderId="41" xfId="42" applyNumberFormat="1" applyFont="1" applyFill="1" applyBorder="1" applyAlignment="1">
      <alignment horizontal="right" vertical="center"/>
    </xf>
    <xf numFmtId="0" fontId="7" fillId="34" borderId="37" xfId="42" applyNumberFormat="1" applyFont="1" applyFill="1" applyBorder="1" applyAlignment="1">
      <alignment horizontal="right" vertical="center"/>
    </xf>
    <xf numFmtId="3" fontId="7" fillId="4" borderId="15" xfId="0" applyNumberFormat="1" applyFont="1" applyFill="1" applyBorder="1" applyAlignment="1">
      <alignment horizontal="right" vertical="center"/>
    </xf>
    <xf numFmtId="38" fontId="55" fillId="32" borderId="0" xfId="49" applyFont="1" applyFill="1" applyBorder="1" applyAlignment="1">
      <alignment vertical="center" shrinkToFit="1"/>
    </xf>
    <xf numFmtId="38" fontId="15" fillId="32" borderId="0" xfId="49" applyFont="1" applyFill="1" applyBorder="1" applyAlignment="1">
      <alignment vertical="center" shrinkToFit="1"/>
    </xf>
    <xf numFmtId="38" fontId="15" fillId="32" borderId="0" xfId="49" applyFont="1" applyFill="1" applyBorder="1" applyAlignment="1">
      <alignment vertical="center"/>
    </xf>
    <xf numFmtId="38" fontId="15" fillId="32" borderId="0" xfId="49" applyFont="1" applyFill="1" applyBorder="1" applyAlignment="1">
      <alignment horizontal="left" vertical="center"/>
    </xf>
    <xf numFmtId="0" fontId="15" fillId="0" borderId="0" xfId="0" applyFont="1" applyFill="1" applyBorder="1" applyAlignment="1">
      <alignment/>
    </xf>
    <xf numFmtId="38" fontId="58" fillId="32" borderId="19" xfId="49" applyFont="1" applyFill="1" applyBorder="1" applyAlignment="1">
      <alignment vertical="center"/>
    </xf>
    <xf numFmtId="38" fontId="58" fillId="32" borderId="0" xfId="49" applyFont="1" applyFill="1" applyBorder="1" applyAlignment="1">
      <alignment horizontal="left" vertical="center"/>
    </xf>
    <xf numFmtId="38" fontId="55" fillId="32" borderId="19" xfId="49" applyFont="1" applyFill="1" applyBorder="1" applyAlignment="1">
      <alignment horizontal="right" vertical="center"/>
    </xf>
    <xf numFmtId="0" fontId="56" fillId="0" borderId="19" xfId="0" applyFont="1" applyFill="1" applyBorder="1" applyAlignment="1">
      <alignment/>
    </xf>
    <xf numFmtId="0" fontId="55" fillId="0" borderId="19" xfId="0" applyFont="1" applyFill="1" applyBorder="1" applyAlignment="1">
      <alignment/>
    </xf>
    <xf numFmtId="38" fontId="58" fillId="32" borderId="0" xfId="49" applyFont="1" applyFill="1" applyBorder="1" applyAlignment="1">
      <alignment vertical="center"/>
    </xf>
    <xf numFmtId="0" fontId="58" fillId="32" borderId="0" xfId="0" applyFont="1" applyFill="1" applyBorder="1" applyAlignment="1">
      <alignment vertical="center"/>
    </xf>
    <xf numFmtId="178" fontId="7" fillId="34" borderId="12" xfId="49" applyNumberFormat="1" applyFont="1" applyFill="1" applyBorder="1" applyAlignment="1">
      <alignment horizontal="left" vertical="center"/>
    </xf>
    <xf numFmtId="178" fontId="7" fillId="34" borderId="12" xfId="49" applyNumberFormat="1" applyFont="1" applyFill="1" applyBorder="1" applyAlignment="1">
      <alignment horizontal="right" vertical="center" shrinkToFit="1"/>
    </xf>
    <xf numFmtId="38" fontId="15" fillId="33" borderId="0" xfId="49" applyFont="1" applyFill="1" applyBorder="1" applyAlignment="1">
      <alignment horizontal="right" vertical="center"/>
    </xf>
    <xf numFmtId="38" fontId="7" fillId="4" borderId="50" xfId="49" applyFont="1" applyFill="1" applyBorder="1" applyAlignment="1">
      <alignment horizontal="right" vertical="center"/>
    </xf>
    <xf numFmtId="38" fontId="7" fillId="4" borderId="51" xfId="49" applyFont="1" applyFill="1" applyBorder="1" applyAlignment="1">
      <alignment vertical="center"/>
    </xf>
    <xf numFmtId="38" fontId="7" fillId="4" borderId="52" xfId="49" applyFont="1" applyFill="1" applyBorder="1" applyAlignment="1">
      <alignment vertical="center"/>
    </xf>
    <xf numFmtId="38" fontId="7" fillId="4" borderId="16" xfId="49" applyFont="1" applyFill="1" applyBorder="1" applyAlignment="1">
      <alignment vertical="center"/>
    </xf>
    <xf numFmtId="38" fontId="7" fillId="33" borderId="22" xfId="49" applyFont="1" applyFill="1" applyBorder="1" applyAlignment="1">
      <alignment horizontal="right" vertical="center"/>
    </xf>
    <xf numFmtId="0" fontId="9" fillId="32" borderId="11" xfId="0" applyFont="1" applyFill="1" applyBorder="1" applyAlignment="1">
      <alignment horizontal="center" vertical="center" shrinkToFit="1"/>
    </xf>
    <xf numFmtId="0" fontId="9" fillId="32" borderId="10" xfId="0" applyFont="1" applyFill="1" applyBorder="1" applyAlignment="1">
      <alignment horizontal="center" vertical="center" shrinkToFit="1"/>
    </xf>
    <xf numFmtId="0" fontId="9" fillId="32" borderId="30" xfId="0" applyFont="1" applyFill="1" applyBorder="1" applyAlignment="1">
      <alignment horizontal="center" vertical="center" shrinkToFit="1"/>
    </xf>
    <xf numFmtId="38" fontId="7" fillId="34" borderId="17" xfId="49" applyFont="1" applyFill="1" applyBorder="1" applyAlignment="1">
      <alignment horizontal="center" vertical="center" shrinkToFit="1"/>
    </xf>
    <xf numFmtId="38" fontId="7" fillId="34" borderId="18" xfId="49" applyFont="1" applyFill="1" applyBorder="1" applyAlignment="1">
      <alignment horizontal="center" vertical="center" shrinkToFit="1"/>
    </xf>
    <xf numFmtId="38" fontId="7" fillId="34" borderId="16" xfId="49" applyFont="1" applyFill="1" applyBorder="1" applyAlignment="1">
      <alignment horizontal="center" vertical="center" shrinkToFit="1"/>
    </xf>
    <xf numFmtId="0" fontId="10" fillId="32" borderId="16" xfId="0" applyFont="1" applyFill="1" applyBorder="1" applyAlignment="1">
      <alignment/>
    </xf>
    <xf numFmtId="0" fontId="10" fillId="32" borderId="16" xfId="0" applyFont="1" applyFill="1" applyBorder="1" applyAlignment="1">
      <alignment horizontal="center" vertical="center" wrapText="1"/>
    </xf>
    <xf numFmtId="38" fontId="10" fillId="32" borderId="0" xfId="49" applyFont="1" applyFill="1" applyBorder="1" applyAlignment="1">
      <alignment horizontal="center" vertical="center" wrapText="1"/>
    </xf>
    <xf numFmtId="38" fontId="10" fillId="32" borderId="25" xfId="49" applyFont="1" applyFill="1" applyBorder="1" applyAlignment="1">
      <alignment horizontal="center" vertical="center" wrapText="1"/>
    </xf>
    <xf numFmtId="38" fontId="10" fillId="0" borderId="53" xfId="49" applyFont="1" applyFill="1" applyBorder="1" applyAlignment="1">
      <alignment horizontal="center" vertical="center" textRotation="255" shrinkToFit="1"/>
    </xf>
    <xf numFmtId="38" fontId="10" fillId="0" borderId="16" xfId="49" applyFont="1" applyFill="1" applyBorder="1" applyAlignment="1">
      <alignment horizontal="center" vertical="center" textRotation="255" shrinkToFit="1"/>
    </xf>
    <xf numFmtId="38" fontId="10" fillId="0" borderId="27" xfId="49" applyFont="1" applyFill="1" applyBorder="1" applyAlignment="1">
      <alignment horizontal="center" vertical="center" textRotation="255" shrinkToFit="1"/>
    </xf>
    <xf numFmtId="0" fontId="10" fillId="33" borderId="54" xfId="0" applyFont="1" applyFill="1" applyBorder="1" applyAlignment="1">
      <alignment horizontal="center" vertical="center" wrapText="1"/>
    </xf>
    <xf numFmtId="0" fontId="10" fillId="33" borderId="33" xfId="0" applyFont="1" applyFill="1" applyBorder="1" applyAlignment="1">
      <alignment horizontal="center" vertical="center" wrapText="1"/>
    </xf>
    <xf numFmtId="38" fontId="7" fillId="34" borderId="22" xfId="49" applyFont="1" applyFill="1" applyBorder="1" applyAlignment="1">
      <alignment horizontal="center" vertical="center" shrinkToFit="1"/>
    </xf>
    <xf numFmtId="0" fontId="10" fillId="32" borderId="11" xfId="0" applyFont="1" applyFill="1" applyBorder="1" applyAlignment="1">
      <alignment horizontal="center" vertical="center" shrinkToFit="1"/>
    </xf>
    <xf numFmtId="0" fontId="10" fillId="32" borderId="10" xfId="0" applyFont="1" applyFill="1" applyBorder="1" applyAlignment="1">
      <alignment horizontal="center" vertical="center" shrinkToFit="1"/>
    </xf>
    <xf numFmtId="0" fontId="10" fillId="32" borderId="30" xfId="0" applyFont="1" applyFill="1" applyBorder="1" applyAlignment="1">
      <alignment horizontal="center" vertical="center" shrinkToFit="1"/>
    </xf>
    <xf numFmtId="178" fontId="10" fillId="32" borderId="36" xfId="49" applyNumberFormat="1" applyFont="1" applyFill="1" applyBorder="1" applyAlignment="1">
      <alignment horizontal="center" vertical="center" wrapText="1" shrinkToFit="1"/>
    </xf>
    <xf numFmtId="178" fontId="10" fillId="32" borderId="29" xfId="49" applyNumberFormat="1" applyFont="1" applyFill="1" applyBorder="1" applyAlignment="1">
      <alignment horizontal="center" vertical="center" wrapText="1" shrinkToFit="1"/>
    </xf>
    <xf numFmtId="178" fontId="10" fillId="32" borderId="35" xfId="49" applyNumberFormat="1" applyFont="1" applyFill="1" applyBorder="1" applyAlignment="1">
      <alignment horizontal="center" vertical="center" wrapText="1" shrinkToFit="1"/>
    </xf>
    <xf numFmtId="0" fontId="10" fillId="32" borderId="37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0" fillId="32" borderId="21" xfId="0" applyFont="1" applyFill="1" applyBorder="1" applyAlignment="1">
      <alignment horizontal="center" vertical="center"/>
    </xf>
    <xf numFmtId="178" fontId="10" fillId="32" borderId="55" xfId="49" applyNumberFormat="1" applyFont="1" applyFill="1" applyBorder="1" applyAlignment="1">
      <alignment horizontal="center" vertical="center" wrapText="1" shrinkToFit="1"/>
    </xf>
    <xf numFmtId="178" fontId="10" fillId="32" borderId="24" xfId="49" applyNumberFormat="1" applyFont="1" applyFill="1" applyBorder="1" applyAlignment="1">
      <alignment horizontal="center" vertical="center" wrapText="1" shrinkToFit="1"/>
    </xf>
    <xf numFmtId="38" fontId="10" fillId="33" borderId="53" xfId="49" applyFont="1" applyFill="1" applyBorder="1" applyAlignment="1">
      <alignment horizontal="center" vertical="center" textRotation="255" wrapText="1" shrinkToFit="1"/>
    </xf>
    <xf numFmtId="38" fontId="10" fillId="33" borderId="16" xfId="49" applyFont="1" applyFill="1" applyBorder="1" applyAlignment="1">
      <alignment horizontal="center" vertical="center" textRotation="255" shrinkToFit="1"/>
    </xf>
    <xf numFmtId="38" fontId="10" fillId="33" borderId="27" xfId="49" applyFont="1" applyFill="1" applyBorder="1" applyAlignment="1">
      <alignment horizontal="center" vertical="center" textRotation="255" shrinkToFit="1"/>
    </xf>
    <xf numFmtId="38" fontId="7" fillId="4" borderId="14" xfId="49" applyFont="1" applyFill="1" applyBorder="1" applyAlignment="1">
      <alignment horizontal="left" vertical="center"/>
    </xf>
    <xf numFmtId="38" fontId="7" fillId="4" borderId="16" xfId="49" applyFont="1" applyFill="1" applyBorder="1" applyAlignment="1">
      <alignment horizontal="left" vertical="center"/>
    </xf>
    <xf numFmtId="38" fontId="15" fillId="32" borderId="0" xfId="49" applyFont="1" applyFill="1" applyBorder="1" applyAlignment="1">
      <alignment horizontal="left" vertical="center"/>
    </xf>
    <xf numFmtId="0" fontId="11" fillId="32" borderId="10" xfId="0" applyFont="1" applyFill="1" applyBorder="1" applyAlignment="1">
      <alignment vertical="center" wrapText="1"/>
    </xf>
    <xf numFmtId="0" fontId="11" fillId="32" borderId="30" xfId="0" applyFont="1" applyFill="1" applyBorder="1" applyAlignment="1">
      <alignment vertical="center" wrapText="1"/>
    </xf>
    <xf numFmtId="0" fontId="10" fillId="33" borderId="53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38" fontId="7" fillId="4" borderId="22" xfId="49" applyFont="1" applyFill="1" applyBorder="1" applyAlignment="1">
      <alignment horizontal="left" vertical="center"/>
    </xf>
    <xf numFmtId="0" fontId="10" fillId="32" borderId="11" xfId="0" applyFont="1" applyFill="1" applyBorder="1" applyAlignment="1">
      <alignment horizontal="center"/>
    </xf>
    <xf numFmtId="0" fontId="10" fillId="32" borderId="10" xfId="0" applyFont="1" applyFill="1" applyBorder="1" applyAlignment="1">
      <alignment horizontal="center"/>
    </xf>
    <xf numFmtId="0" fontId="10" fillId="32" borderId="53" xfId="0" applyFont="1" applyFill="1" applyBorder="1" applyAlignment="1">
      <alignment horizontal="center" vertical="center" shrinkToFit="1"/>
    </xf>
    <xf numFmtId="0" fontId="10" fillId="32" borderId="56" xfId="0" applyFont="1" applyFill="1" applyBorder="1" applyAlignment="1">
      <alignment horizontal="center" vertical="center" shrinkToFit="1"/>
    </xf>
    <xf numFmtId="0" fontId="10" fillId="32" borderId="55" xfId="0" applyFont="1" applyFill="1" applyBorder="1" applyAlignment="1">
      <alignment horizontal="center" vertical="center" shrinkToFit="1"/>
    </xf>
    <xf numFmtId="38" fontId="15" fillId="32" borderId="0" xfId="49" applyFont="1" applyFill="1" applyBorder="1" applyAlignment="1">
      <alignment vertical="center" shrinkToFit="1"/>
    </xf>
    <xf numFmtId="38" fontId="7" fillId="4" borderId="17" xfId="49" applyFont="1" applyFill="1" applyBorder="1" applyAlignment="1">
      <alignment horizontal="left" vertical="center"/>
    </xf>
    <xf numFmtId="38" fontId="7" fillId="4" borderId="52" xfId="49" applyFont="1" applyFill="1" applyBorder="1" applyAlignment="1">
      <alignment horizontal="left" vertical="center"/>
    </xf>
    <xf numFmtId="178" fontId="11" fillId="32" borderId="55" xfId="49" applyNumberFormat="1" applyFont="1" applyFill="1" applyBorder="1" applyAlignment="1">
      <alignment vertical="center" wrapText="1" shrinkToFit="1"/>
    </xf>
    <xf numFmtId="178" fontId="11" fillId="32" borderId="12" xfId="49" applyNumberFormat="1" applyFont="1" applyFill="1" applyBorder="1" applyAlignment="1">
      <alignment vertical="center" wrapText="1" shrinkToFit="1"/>
    </xf>
    <xf numFmtId="178" fontId="11" fillId="32" borderId="28" xfId="49" applyNumberFormat="1" applyFont="1" applyFill="1" applyBorder="1" applyAlignment="1">
      <alignment vertical="center" wrapText="1" shrinkToFit="1"/>
    </xf>
    <xf numFmtId="178" fontId="11" fillId="33" borderId="54" xfId="49" applyNumberFormat="1" applyFont="1" applyFill="1" applyBorder="1" applyAlignment="1">
      <alignment vertical="center" wrapText="1" shrinkToFit="1"/>
    </xf>
    <xf numFmtId="178" fontId="11" fillId="33" borderId="17" xfId="49" applyNumberFormat="1" applyFont="1" applyFill="1" applyBorder="1" applyAlignment="1">
      <alignment vertical="center" wrapText="1" shrinkToFit="1"/>
    </xf>
    <xf numFmtId="178" fontId="11" fillId="33" borderId="33" xfId="49" applyNumberFormat="1" applyFont="1" applyFill="1" applyBorder="1" applyAlignment="1">
      <alignment vertical="center" wrapText="1" shrinkToFit="1"/>
    </xf>
    <xf numFmtId="0" fontId="10" fillId="0" borderId="53" xfId="0" applyFont="1" applyFill="1" applyBorder="1" applyAlignment="1">
      <alignment horizontal="center" vertical="center" wrapText="1" shrinkToFit="1"/>
    </xf>
    <xf numFmtId="0" fontId="10" fillId="0" borderId="16" xfId="0" applyFont="1" applyFill="1" applyBorder="1" applyAlignment="1">
      <alignment horizontal="center" vertical="center" wrapText="1" shrinkToFit="1"/>
    </xf>
    <xf numFmtId="0" fontId="10" fillId="0" borderId="27" xfId="0" applyFont="1" applyFill="1" applyBorder="1" applyAlignment="1">
      <alignment horizontal="center" vertical="center" wrapText="1" shrinkToFit="1"/>
    </xf>
    <xf numFmtId="0" fontId="10" fillId="32" borderId="57" xfId="0" applyFont="1" applyFill="1" applyBorder="1" applyAlignment="1">
      <alignment vertical="center" wrapText="1" shrinkToFit="1"/>
    </xf>
    <xf numFmtId="0" fontId="14" fillId="32" borderId="14" xfId="0" applyFont="1" applyFill="1" applyBorder="1" applyAlignment="1">
      <alignment/>
    </xf>
    <xf numFmtId="0" fontId="14" fillId="32" borderId="26" xfId="0" applyFont="1" applyFill="1" applyBorder="1" applyAlignment="1">
      <alignment/>
    </xf>
    <xf numFmtId="0" fontId="10" fillId="32" borderId="19" xfId="0" applyFont="1" applyFill="1" applyBorder="1" applyAlignment="1">
      <alignment horizontal="center" vertical="center" wrapText="1" shrinkToFit="1"/>
    </xf>
    <xf numFmtId="178" fontId="10" fillId="32" borderId="58" xfId="49" applyNumberFormat="1" applyFont="1" applyFill="1" applyBorder="1" applyAlignment="1">
      <alignment horizontal="center" vertical="center" shrinkToFit="1"/>
    </xf>
    <xf numFmtId="178" fontId="10" fillId="32" borderId="59" xfId="49" applyNumberFormat="1" applyFont="1" applyFill="1" applyBorder="1" applyAlignment="1">
      <alignment horizontal="center" vertical="center" shrinkToFit="1"/>
    </xf>
    <xf numFmtId="0" fontId="13" fillId="32" borderId="55" xfId="0" applyFont="1" applyFill="1" applyBorder="1" applyAlignment="1">
      <alignment horizontal="center" vertical="center" shrinkToFit="1"/>
    </xf>
    <xf numFmtId="0" fontId="13" fillId="32" borderId="57" xfId="0" applyFont="1" applyFill="1" applyBorder="1" applyAlignment="1">
      <alignment horizontal="center" vertical="center" shrinkToFit="1"/>
    </xf>
    <xf numFmtId="0" fontId="10" fillId="33" borderId="55" xfId="0" applyFont="1" applyFill="1" applyBorder="1" applyAlignment="1">
      <alignment horizontal="left" vertical="center" wrapText="1" shrinkToFit="1"/>
    </xf>
    <xf numFmtId="0" fontId="10" fillId="33" borderId="60" xfId="0" applyFont="1" applyFill="1" applyBorder="1" applyAlignment="1">
      <alignment horizontal="left" vertical="center" wrapText="1" shrinkToFit="1"/>
    </xf>
    <xf numFmtId="38" fontId="10" fillId="32" borderId="61" xfId="49" applyFont="1" applyFill="1" applyBorder="1" applyAlignment="1">
      <alignment horizontal="center" vertical="center" shrinkToFit="1"/>
    </xf>
    <xf numFmtId="38" fontId="10" fillId="32" borderId="18" xfId="49" applyFont="1" applyFill="1" applyBorder="1" applyAlignment="1">
      <alignment horizontal="center" vertical="center" shrinkToFit="1"/>
    </xf>
    <xf numFmtId="38" fontId="10" fillId="32" borderId="32" xfId="49" applyFont="1" applyFill="1" applyBorder="1" applyAlignment="1">
      <alignment horizontal="center" vertical="center" shrinkToFit="1"/>
    </xf>
    <xf numFmtId="178" fontId="10" fillId="32" borderId="17" xfId="49" applyNumberFormat="1" applyFont="1" applyFill="1" applyBorder="1" applyAlignment="1">
      <alignment horizontal="center" vertical="center" shrinkToFit="1"/>
    </xf>
    <xf numFmtId="178" fontId="10" fillId="32" borderId="33" xfId="49" applyNumberFormat="1" applyFont="1" applyFill="1" applyBorder="1" applyAlignment="1">
      <alignment horizontal="center" vertical="center" shrinkToFit="1"/>
    </xf>
    <xf numFmtId="38" fontId="10" fillId="32" borderId="54" xfId="49" applyFont="1" applyFill="1" applyBorder="1" applyAlignment="1">
      <alignment horizontal="center" vertical="center" wrapText="1"/>
    </xf>
    <xf numFmtId="38" fontId="10" fillId="32" borderId="17" xfId="49" applyFont="1" applyFill="1" applyBorder="1" applyAlignment="1">
      <alignment horizontal="center" vertical="center" wrapText="1"/>
    </xf>
    <xf numFmtId="38" fontId="10" fillId="32" borderId="33" xfId="49" applyFont="1" applyFill="1" applyBorder="1" applyAlignment="1">
      <alignment horizontal="center" vertical="center" wrapText="1"/>
    </xf>
    <xf numFmtId="38" fontId="10" fillId="32" borderId="62" xfId="49" applyFont="1" applyFill="1" applyBorder="1" applyAlignment="1">
      <alignment horizontal="center" vertical="center" shrinkToFit="1"/>
    </xf>
    <xf numFmtId="38" fontId="10" fillId="32" borderId="63" xfId="49" applyFont="1" applyFill="1" applyBorder="1" applyAlignment="1">
      <alignment horizontal="center" vertical="center" shrinkToFit="1"/>
    </xf>
    <xf numFmtId="38" fontId="15" fillId="32" borderId="0" xfId="49" applyFont="1" applyFill="1" applyBorder="1" applyAlignment="1">
      <alignment vertical="center"/>
    </xf>
    <xf numFmtId="38" fontId="15" fillId="32" borderId="19" xfId="49" applyFont="1" applyFill="1" applyBorder="1" applyAlignment="1">
      <alignment horizontal="left" vertical="center" shrinkToFit="1"/>
    </xf>
    <xf numFmtId="38" fontId="15" fillId="32" borderId="19" xfId="49" applyFont="1" applyFill="1" applyBorder="1" applyAlignment="1">
      <alignment horizontal="left" vertical="center"/>
    </xf>
    <xf numFmtId="0" fontId="10" fillId="32" borderId="18" xfId="0" applyFont="1" applyFill="1" applyBorder="1" applyAlignment="1">
      <alignment horizontal="center" vertical="center" wrapText="1"/>
    </xf>
    <xf numFmtId="0" fontId="10" fillId="32" borderId="32" xfId="0" applyFont="1" applyFill="1" applyBorder="1" applyAlignment="1">
      <alignment horizontal="center" vertical="center" wrapText="1"/>
    </xf>
    <xf numFmtId="0" fontId="10" fillId="32" borderId="23" xfId="0" applyFont="1" applyFill="1" applyBorder="1" applyAlignment="1">
      <alignment horizontal="center" vertical="center" shrinkToFit="1"/>
    </xf>
    <xf numFmtId="0" fontId="10" fillId="32" borderId="63" xfId="0" applyFont="1" applyFill="1" applyBorder="1" applyAlignment="1">
      <alignment horizontal="center" vertical="center" shrinkToFit="1"/>
    </xf>
    <xf numFmtId="0" fontId="10" fillId="32" borderId="27" xfId="0" applyFont="1" applyFill="1" applyBorder="1" applyAlignment="1">
      <alignment/>
    </xf>
    <xf numFmtId="38" fontId="10" fillId="32" borderId="19" xfId="49" applyFont="1" applyFill="1" applyBorder="1" applyAlignment="1">
      <alignment horizontal="center" vertical="center" wrapText="1"/>
    </xf>
    <xf numFmtId="38" fontId="10" fillId="32" borderId="62" xfId="49" applyFont="1" applyFill="1" applyBorder="1" applyAlignment="1">
      <alignment horizontal="center" vertical="center"/>
    </xf>
    <xf numFmtId="38" fontId="10" fillId="32" borderId="23" xfId="49" applyFont="1" applyFill="1" applyBorder="1" applyAlignment="1">
      <alignment horizontal="center" vertical="center"/>
    </xf>
    <xf numFmtId="38" fontId="10" fillId="32" borderId="64" xfId="49" applyFont="1" applyFill="1" applyBorder="1" applyAlignment="1">
      <alignment horizontal="center" vertical="center"/>
    </xf>
    <xf numFmtId="0" fontId="10" fillId="32" borderId="22" xfId="0" applyFont="1" applyFill="1" applyBorder="1" applyAlignment="1">
      <alignment horizontal="center" vertical="center" wrapText="1"/>
    </xf>
    <xf numFmtId="0" fontId="10" fillId="32" borderId="34" xfId="0" applyFont="1" applyFill="1" applyBorder="1" applyAlignment="1">
      <alignment horizontal="center" vertical="center" wrapText="1"/>
    </xf>
    <xf numFmtId="0" fontId="10" fillId="32" borderId="55" xfId="0" applyFont="1" applyFill="1" applyBorder="1" applyAlignment="1">
      <alignment horizontal="center" vertical="center" wrapText="1"/>
    </xf>
    <xf numFmtId="0" fontId="10" fillId="32" borderId="12" xfId="0" applyFont="1" applyFill="1" applyBorder="1" applyAlignment="1">
      <alignment horizontal="center" vertical="center" wrapText="1"/>
    </xf>
    <xf numFmtId="0" fontId="10" fillId="32" borderId="28" xfId="0" applyFont="1" applyFill="1" applyBorder="1" applyAlignment="1">
      <alignment horizontal="center" vertical="center" wrapText="1"/>
    </xf>
    <xf numFmtId="0" fontId="10" fillId="32" borderId="61" xfId="0" applyFont="1" applyFill="1" applyBorder="1" applyAlignment="1">
      <alignment horizontal="center" vertical="center"/>
    </xf>
    <xf numFmtId="0" fontId="10" fillId="32" borderId="18" xfId="0" applyFont="1" applyFill="1" applyBorder="1" applyAlignment="1">
      <alignment horizontal="center" vertical="center"/>
    </xf>
    <xf numFmtId="0" fontId="10" fillId="32" borderId="32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10" fillId="32" borderId="3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104</xdr:row>
      <xdr:rowOff>47625</xdr:rowOff>
    </xdr:from>
    <xdr:to>
      <xdr:col>11</xdr:col>
      <xdr:colOff>0</xdr:colOff>
      <xdr:row>106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496300" y="21545550"/>
          <a:ext cx="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  <xdr:twoCellAnchor>
    <xdr:from>
      <xdr:col>11</xdr:col>
      <xdr:colOff>0</xdr:colOff>
      <xdr:row>104</xdr:row>
      <xdr:rowOff>47625</xdr:rowOff>
    </xdr:from>
    <xdr:to>
      <xdr:col>11</xdr:col>
      <xdr:colOff>0</xdr:colOff>
      <xdr:row>106</xdr:row>
      <xdr:rowOff>38100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496300" y="21545550"/>
          <a:ext cx="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  <xdr:twoCellAnchor>
    <xdr:from>
      <xdr:col>3</xdr:col>
      <xdr:colOff>57150</xdr:colOff>
      <xdr:row>28</xdr:row>
      <xdr:rowOff>200025</xdr:rowOff>
    </xdr:from>
    <xdr:to>
      <xdr:col>3</xdr:col>
      <xdr:colOff>123825</xdr:colOff>
      <xdr:row>31</xdr:row>
      <xdr:rowOff>190500</xdr:rowOff>
    </xdr:to>
    <xdr:sp>
      <xdr:nvSpPr>
        <xdr:cNvPr id="3" name="AutoShape 9328"/>
        <xdr:cNvSpPr>
          <a:spLocks/>
        </xdr:cNvSpPr>
      </xdr:nvSpPr>
      <xdr:spPr>
        <a:xfrm>
          <a:off x="2762250" y="5943600"/>
          <a:ext cx="66675" cy="619125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</xdr:colOff>
      <xdr:row>28</xdr:row>
      <xdr:rowOff>200025</xdr:rowOff>
    </xdr:from>
    <xdr:to>
      <xdr:col>5</xdr:col>
      <xdr:colOff>123825</xdr:colOff>
      <xdr:row>31</xdr:row>
      <xdr:rowOff>190500</xdr:rowOff>
    </xdr:to>
    <xdr:sp>
      <xdr:nvSpPr>
        <xdr:cNvPr id="4" name="AutoShape 9328"/>
        <xdr:cNvSpPr>
          <a:spLocks/>
        </xdr:cNvSpPr>
      </xdr:nvSpPr>
      <xdr:spPr>
        <a:xfrm>
          <a:off x="4076700" y="5943600"/>
          <a:ext cx="66675" cy="619125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57150</xdr:colOff>
      <xdr:row>28</xdr:row>
      <xdr:rowOff>200025</xdr:rowOff>
    </xdr:from>
    <xdr:to>
      <xdr:col>6</xdr:col>
      <xdr:colOff>123825</xdr:colOff>
      <xdr:row>31</xdr:row>
      <xdr:rowOff>190500</xdr:rowOff>
    </xdr:to>
    <xdr:sp>
      <xdr:nvSpPr>
        <xdr:cNvPr id="5" name="AutoShape 9328"/>
        <xdr:cNvSpPr>
          <a:spLocks/>
        </xdr:cNvSpPr>
      </xdr:nvSpPr>
      <xdr:spPr>
        <a:xfrm>
          <a:off x="4733925" y="5943600"/>
          <a:ext cx="66675" cy="619125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28</xdr:row>
      <xdr:rowOff>200025</xdr:rowOff>
    </xdr:from>
    <xdr:to>
      <xdr:col>7</xdr:col>
      <xdr:colOff>123825</xdr:colOff>
      <xdr:row>31</xdr:row>
      <xdr:rowOff>190500</xdr:rowOff>
    </xdr:to>
    <xdr:sp>
      <xdr:nvSpPr>
        <xdr:cNvPr id="6" name="AutoShape 9328"/>
        <xdr:cNvSpPr>
          <a:spLocks/>
        </xdr:cNvSpPr>
      </xdr:nvSpPr>
      <xdr:spPr>
        <a:xfrm>
          <a:off x="5391150" y="5943600"/>
          <a:ext cx="66675" cy="619125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28</xdr:row>
      <xdr:rowOff>200025</xdr:rowOff>
    </xdr:from>
    <xdr:to>
      <xdr:col>8</xdr:col>
      <xdr:colOff>123825</xdr:colOff>
      <xdr:row>31</xdr:row>
      <xdr:rowOff>190500</xdr:rowOff>
    </xdr:to>
    <xdr:sp>
      <xdr:nvSpPr>
        <xdr:cNvPr id="7" name="AutoShape 9328"/>
        <xdr:cNvSpPr>
          <a:spLocks/>
        </xdr:cNvSpPr>
      </xdr:nvSpPr>
      <xdr:spPr>
        <a:xfrm>
          <a:off x="6048375" y="5943600"/>
          <a:ext cx="66675" cy="619125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28</xdr:row>
      <xdr:rowOff>200025</xdr:rowOff>
    </xdr:from>
    <xdr:to>
      <xdr:col>9</xdr:col>
      <xdr:colOff>123825</xdr:colOff>
      <xdr:row>31</xdr:row>
      <xdr:rowOff>190500</xdr:rowOff>
    </xdr:to>
    <xdr:sp>
      <xdr:nvSpPr>
        <xdr:cNvPr id="8" name="AutoShape 9328"/>
        <xdr:cNvSpPr>
          <a:spLocks/>
        </xdr:cNvSpPr>
      </xdr:nvSpPr>
      <xdr:spPr>
        <a:xfrm>
          <a:off x="6705600" y="5943600"/>
          <a:ext cx="66675" cy="619125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34</xdr:row>
      <xdr:rowOff>28575</xdr:rowOff>
    </xdr:from>
    <xdr:to>
      <xdr:col>3</xdr:col>
      <xdr:colOff>152400</xdr:colOff>
      <xdr:row>37</xdr:row>
      <xdr:rowOff>200025</xdr:rowOff>
    </xdr:to>
    <xdr:sp>
      <xdr:nvSpPr>
        <xdr:cNvPr id="9" name="AutoShape 9328"/>
        <xdr:cNvSpPr>
          <a:spLocks/>
        </xdr:cNvSpPr>
      </xdr:nvSpPr>
      <xdr:spPr>
        <a:xfrm>
          <a:off x="2800350" y="7029450"/>
          <a:ext cx="57150" cy="8001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34</xdr:row>
      <xdr:rowOff>28575</xdr:rowOff>
    </xdr:from>
    <xdr:to>
      <xdr:col>5</xdr:col>
      <xdr:colOff>152400</xdr:colOff>
      <xdr:row>37</xdr:row>
      <xdr:rowOff>200025</xdr:rowOff>
    </xdr:to>
    <xdr:sp>
      <xdr:nvSpPr>
        <xdr:cNvPr id="10" name="AutoShape 9328"/>
        <xdr:cNvSpPr>
          <a:spLocks/>
        </xdr:cNvSpPr>
      </xdr:nvSpPr>
      <xdr:spPr>
        <a:xfrm>
          <a:off x="4114800" y="7029450"/>
          <a:ext cx="57150" cy="8001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34</xdr:row>
      <xdr:rowOff>28575</xdr:rowOff>
    </xdr:from>
    <xdr:to>
      <xdr:col>6</xdr:col>
      <xdr:colOff>152400</xdr:colOff>
      <xdr:row>37</xdr:row>
      <xdr:rowOff>200025</xdr:rowOff>
    </xdr:to>
    <xdr:sp>
      <xdr:nvSpPr>
        <xdr:cNvPr id="11" name="AutoShape 9328"/>
        <xdr:cNvSpPr>
          <a:spLocks/>
        </xdr:cNvSpPr>
      </xdr:nvSpPr>
      <xdr:spPr>
        <a:xfrm>
          <a:off x="4772025" y="7029450"/>
          <a:ext cx="57150" cy="8001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34</xdr:row>
      <xdr:rowOff>28575</xdr:rowOff>
    </xdr:from>
    <xdr:to>
      <xdr:col>7</xdr:col>
      <xdr:colOff>152400</xdr:colOff>
      <xdr:row>37</xdr:row>
      <xdr:rowOff>200025</xdr:rowOff>
    </xdr:to>
    <xdr:sp>
      <xdr:nvSpPr>
        <xdr:cNvPr id="12" name="AutoShape 9328"/>
        <xdr:cNvSpPr>
          <a:spLocks/>
        </xdr:cNvSpPr>
      </xdr:nvSpPr>
      <xdr:spPr>
        <a:xfrm>
          <a:off x="5429250" y="7029450"/>
          <a:ext cx="57150" cy="8001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34</xdr:row>
      <xdr:rowOff>28575</xdr:rowOff>
    </xdr:from>
    <xdr:to>
      <xdr:col>8</xdr:col>
      <xdr:colOff>152400</xdr:colOff>
      <xdr:row>37</xdr:row>
      <xdr:rowOff>200025</xdr:rowOff>
    </xdr:to>
    <xdr:sp>
      <xdr:nvSpPr>
        <xdr:cNvPr id="13" name="AutoShape 9328"/>
        <xdr:cNvSpPr>
          <a:spLocks/>
        </xdr:cNvSpPr>
      </xdr:nvSpPr>
      <xdr:spPr>
        <a:xfrm>
          <a:off x="6086475" y="7029450"/>
          <a:ext cx="57150" cy="8001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34</xdr:row>
      <xdr:rowOff>28575</xdr:rowOff>
    </xdr:from>
    <xdr:to>
      <xdr:col>9</xdr:col>
      <xdr:colOff>152400</xdr:colOff>
      <xdr:row>37</xdr:row>
      <xdr:rowOff>200025</xdr:rowOff>
    </xdr:to>
    <xdr:sp>
      <xdr:nvSpPr>
        <xdr:cNvPr id="14" name="AutoShape 9328"/>
        <xdr:cNvSpPr>
          <a:spLocks/>
        </xdr:cNvSpPr>
      </xdr:nvSpPr>
      <xdr:spPr>
        <a:xfrm>
          <a:off x="6743700" y="7029450"/>
          <a:ext cx="57150" cy="8001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40</xdr:row>
      <xdr:rowOff>66675</xdr:rowOff>
    </xdr:from>
    <xdr:to>
      <xdr:col>3</xdr:col>
      <xdr:colOff>161925</xdr:colOff>
      <xdr:row>45</xdr:row>
      <xdr:rowOff>180975</xdr:rowOff>
    </xdr:to>
    <xdr:sp>
      <xdr:nvSpPr>
        <xdr:cNvPr id="15" name="AutoShape 9328"/>
        <xdr:cNvSpPr>
          <a:spLocks/>
        </xdr:cNvSpPr>
      </xdr:nvSpPr>
      <xdr:spPr>
        <a:xfrm>
          <a:off x="2752725" y="8324850"/>
          <a:ext cx="114300" cy="116205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40</xdr:row>
      <xdr:rowOff>66675</xdr:rowOff>
    </xdr:from>
    <xdr:to>
      <xdr:col>5</xdr:col>
      <xdr:colOff>161925</xdr:colOff>
      <xdr:row>45</xdr:row>
      <xdr:rowOff>180975</xdr:rowOff>
    </xdr:to>
    <xdr:sp>
      <xdr:nvSpPr>
        <xdr:cNvPr id="16" name="AutoShape 9328"/>
        <xdr:cNvSpPr>
          <a:spLocks/>
        </xdr:cNvSpPr>
      </xdr:nvSpPr>
      <xdr:spPr>
        <a:xfrm>
          <a:off x="4067175" y="8324850"/>
          <a:ext cx="114300" cy="116205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40</xdr:row>
      <xdr:rowOff>66675</xdr:rowOff>
    </xdr:from>
    <xdr:to>
      <xdr:col>6</xdr:col>
      <xdr:colOff>161925</xdr:colOff>
      <xdr:row>45</xdr:row>
      <xdr:rowOff>180975</xdr:rowOff>
    </xdr:to>
    <xdr:sp>
      <xdr:nvSpPr>
        <xdr:cNvPr id="17" name="AutoShape 9328"/>
        <xdr:cNvSpPr>
          <a:spLocks/>
        </xdr:cNvSpPr>
      </xdr:nvSpPr>
      <xdr:spPr>
        <a:xfrm>
          <a:off x="4724400" y="8324850"/>
          <a:ext cx="114300" cy="116205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</xdr:colOff>
      <xdr:row>40</xdr:row>
      <xdr:rowOff>66675</xdr:rowOff>
    </xdr:from>
    <xdr:to>
      <xdr:col>7</xdr:col>
      <xdr:colOff>161925</xdr:colOff>
      <xdr:row>45</xdr:row>
      <xdr:rowOff>180975</xdr:rowOff>
    </xdr:to>
    <xdr:sp>
      <xdr:nvSpPr>
        <xdr:cNvPr id="18" name="AutoShape 9328"/>
        <xdr:cNvSpPr>
          <a:spLocks/>
        </xdr:cNvSpPr>
      </xdr:nvSpPr>
      <xdr:spPr>
        <a:xfrm>
          <a:off x="5381625" y="8324850"/>
          <a:ext cx="114300" cy="116205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40</xdr:row>
      <xdr:rowOff>66675</xdr:rowOff>
    </xdr:from>
    <xdr:to>
      <xdr:col>8</xdr:col>
      <xdr:colOff>161925</xdr:colOff>
      <xdr:row>45</xdr:row>
      <xdr:rowOff>180975</xdr:rowOff>
    </xdr:to>
    <xdr:sp>
      <xdr:nvSpPr>
        <xdr:cNvPr id="19" name="AutoShape 9328"/>
        <xdr:cNvSpPr>
          <a:spLocks/>
        </xdr:cNvSpPr>
      </xdr:nvSpPr>
      <xdr:spPr>
        <a:xfrm>
          <a:off x="6038850" y="8324850"/>
          <a:ext cx="114300" cy="116205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40</xdr:row>
      <xdr:rowOff>66675</xdr:rowOff>
    </xdr:from>
    <xdr:to>
      <xdr:col>9</xdr:col>
      <xdr:colOff>161925</xdr:colOff>
      <xdr:row>45</xdr:row>
      <xdr:rowOff>180975</xdr:rowOff>
    </xdr:to>
    <xdr:sp>
      <xdr:nvSpPr>
        <xdr:cNvPr id="20" name="AutoShape 9328"/>
        <xdr:cNvSpPr>
          <a:spLocks/>
        </xdr:cNvSpPr>
      </xdr:nvSpPr>
      <xdr:spPr>
        <a:xfrm>
          <a:off x="6696075" y="8324850"/>
          <a:ext cx="114300" cy="116205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49</xdr:row>
      <xdr:rowOff>38100</xdr:rowOff>
    </xdr:from>
    <xdr:to>
      <xdr:col>3</xdr:col>
      <xdr:colOff>161925</xdr:colOff>
      <xdr:row>55</xdr:row>
      <xdr:rowOff>171450</xdr:rowOff>
    </xdr:to>
    <xdr:sp>
      <xdr:nvSpPr>
        <xdr:cNvPr id="21" name="AutoShape 9328"/>
        <xdr:cNvSpPr>
          <a:spLocks/>
        </xdr:cNvSpPr>
      </xdr:nvSpPr>
      <xdr:spPr>
        <a:xfrm>
          <a:off x="2790825" y="10182225"/>
          <a:ext cx="76200" cy="139065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85725</xdr:colOff>
      <xdr:row>49</xdr:row>
      <xdr:rowOff>38100</xdr:rowOff>
    </xdr:from>
    <xdr:to>
      <xdr:col>5</xdr:col>
      <xdr:colOff>161925</xdr:colOff>
      <xdr:row>55</xdr:row>
      <xdr:rowOff>171450</xdr:rowOff>
    </xdr:to>
    <xdr:sp>
      <xdr:nvSpPr>
        <xdr:cNvPr id="22" name="AutoShape 9328"/>
        <xdr:cNvSpPr>
          <a:spLocks/>
        </xdr:cNvSpPr>
      </xdr:nvSpPr>
      <xdr:spPr>
        <a:xfrm>
          <a:off x="4105275" y="10182225"/>
          <a:ext cx="76200" cy="139065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85725</xdr:colOff>
      <xdr:row>49</xdr:row>
      <xdr:rowOff>38100</xdr:rowOff>
    </xdr:from>
    <xdr:to>
      <xdr:col>6</xdr:col>
      <xdr:colOff>161925</xdr:colOff>
      <xdr:row>55</xdr:row>
      <xdr:rowOff>171450</xdr:rowOff>
    </xdr:to>
    <xdr:sp>
      <xdr:nvSpPr>
        <xdr:cNvPr id="23" name="AutoShape 9328"/>
        <xdr:cNvSpPr>
          <a:spLocks/>
        </xdr:cNvSpPr>
      </xdr:nvSpPr>
      <xdr:spPr>
        <a:xfrm>
          <a:off x="4762500" y="10182225"/>
          <a:ext cx="76200" cy="139065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85725</xdr:colOff>
      <xdr:row>49</xdr:row>
      <xdr:rowOff>38100</xdr:rowOff>
    </xdr:from>
    <xdr:to>
      <xdr:col>7</xdr:col>
      <xdr:colOff>161925</xdr:colOff>
      <xdr:row>55</xdr:row>
      <xdr:rowOff>171450</xdr:rowOff>
    </xdr:to>
    <xdr:sp>
      <xdr:nvSpPr>
        <xdr:cNvPr id="24" name="AutoShape 9328"/>
        <xdr:cNvSpPr>
          <a:spLocks/>
        </xdr:cNvSpPr>
      </xdr:nvSpPr>
      <xdr:spPr>
        <a:xfrm>
          <a:off x="5419725" y="10182225"/>
          <a:ext cx="76200" cy="139065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85725</xdr:colOff>
      <xdr:row>49</xdr:row>
      <xdr:rowOff>38100</xdr:rowOff>
    </xdr:from>
    <xdr:to>
      <xdr:col>8</xdr:col>
      <xdr:colOff>161925</xdr:colOff>
      <xdr:row>55</xdr:row>
      <xdr:rowOff>171450</xdr:rowOff>
    </xdr:to>
    <xdr:sp>
      <xdr:nvSpPr>
        <xdr:cNvPr id="25" name="AutoShape 9328"/>
        <xdr:cNvSpPr>
          <a:spLocks/>
        </xdr:cNvSpPr>
      </xdr:nvSpPr>
      <xdr:spPr>
        <a:xfrm>
          <a:off x="6076950" y="10182225"/>
          <a:ext cx="76200" cy="139065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49</xdr:row>
      <xdr:rowOff>38100</xdr:rowOff>
    </xdr:from>
    <xdr:to>
      <xdr:col>9</xdr:col>
      <xdr:colOff>161925</xdr:colOff>
      <xdr:row>55</xdr:row>
      <xdr:rowOff>171450</xdr:rowOff>
    </xdr:to>
    <xdr:sp>
      <xdr:nvSpPr>
        <xdr:cNvPr id="26" name="AutoShape 9328"/>
        <xdr:cNvSpPr>
          <a:spLocks/>
        </xdr:cNvSpPr>
      </xdr:nvSpPr>
      <xdr:spPr>
        <a:xfrm>
          <a:off x="6734175" y="10182225"/>
          <a:ext cx="76200" cy="139065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70</xdr:row>
      <xdr:rowOff>66675</xdr:rowOff>
    </xdr:from>
    <xdr:to>
      <xdr:col>3</xdr:col>
      <xdr:colOff>161925</xdr:colOff>
      <xdr:row>75</xdr:row>
      <xdr:rowOff>180975</xdr:rowOff>
    </xdr:to>
    <xdr:sp>
      <xdr:nvSpPr>
        <xdr:cNvPr id="27" name="AutoShape 9328"/>
        <xdr:cNvSpPr>
          <a:spLocks/>
        </xdr:cNvSpPr>
      </xdr:nvSpPr>
      <xdr:spPr>
        <a:xfrm>
          <a:off x="2752725" y="14439900"/>
          <a:ext cx="114300" cy="116205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70</xdr:row>
      <xdr:rowOff>66675</xdr:rowOff>
    </xdr:from>
    <xdr:to>
      <xdr:col>5</xdr:col>
      <xdr:colOff>161925</xdr:colOff>
      <xdr:row>75</xdr:row>
      <xdr:rowOff>180975</xdr:rowOff>
    </xdr:to>
    <xdr:sp>
      <xdr:nvSpPr>
        <xdr:cNvPr id="28" name="AutoShape 9328"/>
        <xdr:cNvSpPr>
          <a:spLocks/>
        </xdr:cNvSpPr>
      </xdr:nvSpPr>
      <xdr:spPr>
        <a:xfrm>
          <a:off x="4067175" y="14439900"/>
          <a:ext cx="114300" cy="116205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70</xdr:row>
      <xdr:rowOff>66675</xdr:rowOff>
    </xdr:from>
    <xdr:to>
      <xdr:col>6</xdr:col>
      <xdr:colOff>161925</xdr:colOff>
      <xdr:row>75</xdr:row>
      <xdr:rowOff>180975</xdr:rowOff>
    </xdr:to>
    <xdr:sp>
      <xdr:nvSpPr>
        <xdr:cNvPr id="29" name="AutoShape 9328"/>
        <xdr:cNvSpPr>
          <a:spLocks/>
        </xdr:cNvSpPr>
      </xdr:nvSpPr>
      <xdr:spPr>
        <a:xfrm>
          <a:off x="4724400" y="14439900"/>
          <a:ext cx="114300" cy="116205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</xdr:colOff>
      <xdr:row>70</xdr:row>
      <xdr:rowOff>66675</xdr:rowOff>
    </xdr:from>
    <xdr:to>
      <xdr:col>7</xdr:col>
      <xdr:colOff>161925</xdr:colOff>
      <xdr:row>75</xdr:row>
      <xdr:rowOff>180975</xdr:rowOff>
    </xdr:to>
    <xdr:sp>
      <xdr:nvSpPr>
        <xdr:cNvPr id="30" name="AutoShape 9328"/>
        <xdr:cNvSpPr>
          <a:spLocks/>
        </xdr:cNvSpPr>
      </xdr:nvSpPr>
      <xdr:spPr>
        <a:xfrm>
          <a:off x="5381625" y="14439900"/>
          <a:ext cx="114300" cy="116205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70</xdr:row>
      <xdr:rowOff>66675</xdr:rowOff>
    </xdr:from>
    <xdr:to>
      <xdr:col>8</xdr:col>
      <xdr:colOff>161925</xdr:colOff>
      <xdr:row>75</xdr:row>
      <xdr:rowOff>180975</xdr:rowOff>
    </xdr:to>
    <xdr:sp>
      <xdr:nvSpPr>
        <xdr:cNvPr id="31" name="AutoShape 9328"/>
        <xdr:cNvSpPr>
          <a:spLocks/>
        </xdr:cNvSpPr>
      </xdr:nvSpPr>
      <xdr:spPr>
        <a:xfrm>
          <a:off x="6038850" y="14439900"/>
          <a:ext cx="114300" cy="116205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70</xdr:row>
      <xdr:rowOff>66675</xdr:rowOff>
    </xdr:from>
    <xdr:to>
      <xdr:col>9</xdr:col>
      <xdr:colOff>161925</xdr:colOff>
      <xdr:row>75</xdr:row>
      <xdr:rowOff>180975</xdr:rowOff>
    </xdr:to>
    <xdr:sp>
      <xdr:nvSpPr>
        <xdr:cNvPr id="32" name="AutoShape 9328"/>
        <xdr:cNvSpPr>
          <a:spLocks/>
        </xdr:cNvSpPr>
      </xdr:nvSpPr>
      <xdr:spPr>
        <a:xfrm>
          <a:off x="6696075" y="14439900"/>
          <a:ext cx="114300" cy="116205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</xdr:colOff>
      <xdr:row>78</xdr:row>
      <xdr:rowOff>28575</xdr:rowOff>
    </xdr:from>
    <xdr:to>
      <xdr:col>3</xdr:col>
      <xdr:colOff>133350</xdr:colOff>
      <xdr:row>79</xdr:row>
      <xdr:rowOff>171450</xdr:rowOff>
    </xdr:to>
    <xdr:sp>
      <xdr:nvSpPr>
        <xdr:cNvPr id="33" name="AutoShape 9328"/>
        <xdr:cNvSpPr>
          <a:spLocks/>
        </xdr:cNvSpPr>
      </xdr:nvSpPr>
      <xdr:spPr>
        <a:xfrm>
          <a:off x="2771775" y="16078200"/>
          <a:ext cx="66675" cy="352425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</xdr:colOff>
      <xdr:row>78</xdr:row>
      <xdr:rowOff>28575</xdr:rowOff>
    </xdr:from>
    <xdr:to>
      <xdr:col>5</xdr:col>
      <xdr:colOff>133350</xdr:colOff>
      <xdr:row>79</xdr:row>
      <xdr:rowOff>171450</xdr:rowOff>
    </xdr:to>
    <xdr:sp>
      <xdr:nvSpPr>
        <xdr:cNvPr id="34" name="AutoShape 9328"/>
        <xdr:cNvSpPr>
          <a:spLocks/>
        </xdr:cNvSpPr>
      </xdr:nvSpPr>
      <xdr:spPr>
        <a:xfrm>
          <a:off x="4086225" y="16078200"/>
          <a:ext cx="66675" cy="352425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66675</xdr:colOff>
      <xdr:row>78</xdr:row>
      <xdr:rowOff>28575</xdr:rowOff>
    </xdr:from>
    <xdr:to>
      <xdr:col>6</xdr:col>
      <xdr:colOff>133350</xdr:colOff>
      <xdr:row>79</xdr:row>
      <xdr:rowOff>171450</xdr:rowOff>
    </xdr:to>
    <xdr:sp>
      <xdr:nvSpPr>
        <xdr:cNvPr id="35" name="AutoShape 9328"/>
        <xdr:cNvSpPr>
          <a:spLocks/>
        </xdr:cNvSpPr>
      </xdr:nvSpPr>
      <xdr:spPr>
        <a:xfrm>
          <a:off x="4743450" y="16078200"/>
          <a:ext cx="66675" cy="352425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78</xdr:row>
      <xdr:rowOff>28575</xdr:rowOff>
    </xdr:from>
    <xdr:to>
      <xdr:col>7</xdr:col>
      <xdr:colOff>133350</xdr:colOff>
      <xdr:row>79</xdr:row>
      <xdr:rowOff>171450</xdr:rowOff>
    </xdr:to>
    <xdr:sp>
      <xdr:nvSpPr>
        <xdr:cNvPr id="36" name="AutoShape 9328"/>
        <xdr:cNvSpPr>
          <a:spLocks/>
        </xdr:cNvSpPr>
      </xdr:nvSpPr>
      <xdr:spPr>
        <a:xfrm>
          <a:off x="5400675" y="16078200"/>
          <a:ext cx="66675" cy="352425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</xdr:colOff>
      <xdr:row>78</xdr:row>
      <xdr:rowOff>28575</xdr:rowOff>
    </xdr:from>
    <xdr:to>
      <xdr:col>8</xdr:col>
      <xdr:colOff>133350</xdr:colOff>
      <xdr:row>79</xdr:row>
      <xdr:rowOff>171450</xdr:rowOff>
    </xdr:to>
    <xdr:sp>
      <xdr:nvSpPr>
        <xdr:cNvPr id="37" name="AutoShape 9328"/>
        <xdr:cNvSpPr>
          <a:spLocks/>
        </xdr:cNvSpPr>
      </xdr:nvSpPr>
      <xdr:spPr>
        <a:xfrm>
          <a:off x="6057900" y="16078200"/>
          <a:ext cx="66675" cy="352425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66675</xdr:colOff>
      <xdr:row>78</xdr:row>
      <xdr:rowOff>28575</xdr:rowOff>
    </xdr:from>
    <xdr:to>
      <xdr:col>9</xdr:col>
      <xdr:colOff>133350</xdr:colOff>
      <xdr:row>79</xdr:row>
      <xdr:rowOff>171450</xdr:rowOff>
    </xdr:to>
    <xdr:sp>
      <xdr:nvSpPr>
        <xdr:cNvPr id="38" name="AutoShape 9328"/>
        <xdr:cNvSpPr>
          <a:spLocks/>
        </xdr:cNvSpPr>
      </xdr:nvSpPr>
      <xdr:spPr>
        <a:xfrm>
          <a:off x="6715125" y="16078200"/>
          <a:ext cx="66675" cy="352425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82</xdr:row>
      <xdr:rowOff>38100</xdr:rowOff>
    </xdr:from>
    <xdr:to>
      <xdr:col>3</xdr:col>
      <xdr:colOff>180975</xdr:colOff>
      <xdr:row>86</xdr:row>
      <xdr:rowOff>180975</xdr:rowOff>
    </xdr:to>
    <xdr:sp>
      <xdr:nvSpPr>
        <xdr:cNvPr id="39" name="AutoShape 9328"/>
        <xdr:cNvSpPr>
          <a:spLocks/>
        </xdr:cNvSpPr>
      </xdr:nvSpPr>
      <xdr:spPr>
        <a:xfrm>
          <a:off x="2781300" y="16925925"/>
          <a:ext cx="104775" cy="981075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82</xdr:row>
      <xdr:rowOff>38100</xdr:rowOff>
    </xdr:from>
    <xdr:to>
      <xdr:col>5</xdr:col>
      <xdr:colOff>180975</xdr:colOff>
      <xdr:row>86</xdr:row>
      <xdr:rowOff>180975</xdr:rowOff>
    </xdr:to>
    <xdr:sp>
      <xdr:nvSpPr>
        <xdr:cNvPr id="40" name="AutoShape 9328"/>
        <xdr:cNvSpPr>
          <a:spLocks/>
        </xdr:cNvSpPr>
      </xdr:nvSpPr>
      <xdr:spPr>
        <a:xfrm>
          <a:off x="4095750" y="16925925"/>
          <a:ext cx="104775" cy="981075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82</xdr:row>
      <xdr:rowOff>38100</xdr:rowOff>
    </xdr:from>
    <xdr:to>
      <xdr:col>6</xdr:col>
      <xdr:colOff>180975</xdr:colOff>
      <xdr:row>86</xdr:row>
      <xdr:rowOff>180975</xdr:rowOff>
    </xdr:to>
    <xdr:sp>
      <xdr:nvSpPr>
        <xdr:cNvPr id="41" name="AutoShape 9328"/>
        <xdr:cNvSpPr>
          <a:spLocks/>
        </xdr:cNvSpPr>
      </xdr:nvSpPr>
      <xdr:spPr>
        <a:xfrm>
          <a:off x="4752975" y="16925925"/>
          <a:ext cx="104775" cy="981075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82</xdr:row>
      <xdr:rowOff>38100</xdr:rowOff>
    </xdr:from>
    <xdr:to>
      <xdr:col>7</xdr:col>
      <xdr:colOff>180975</xdr:colOff>
      <xdr:row>86</xdr:row>
      <xdr:rowOff>180975</xdr:rowOff>
    </xdr:to>
    <xdr:sp>
      <xdr:nvSpPr>
        <xdr:cNvPr id="42" name="AutoShape 9328"/>
        <xdr:cNvSpPr>
          <a:spLocks/>
        </xdr:cNvSpPr>
      </xdr:nvSpPr>
      <xdr:spPr>
        <a:xfrm>
          <a:off x="5410200" y="16925925"/>
          <a:ext cx="104775" cy="981075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76200</xdr:colOff>
      <xdr:row>82</xdr:row>
      <xdr:rowOff>38100</xdr:rowOff>
    </xdr:from>
    <xdr:to>
      <xdr:col>8</xdr:col>
      <xdr:colOff>180975</xdr:colOff>
      <xdr:row>86</xdr:row>
      <xdr:rowOff>180975</xdr:rowOff>
    </xdr:to>
    <xdr:sp>
      <xdr:nvSpPr>
        <xdr:cNvPr id="43" name="AutoShape 9328"/>
        <xdr:cNvSpPr>
          <a:spLocks/>
        </xdr:cNvSpPr>
      </xdr:nvSpPr>
      <xdr:spPr>
        <a:xfrm>
          <a:off x="6067425" y="16925925"/>
          <a:ext cx="104775" cy="981075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</xdr:colOff>
      <xdr:row>82</xdr:row>
      <xdr:rowOff>38100</xdr:rowOff>
    </xdr:from>
    <xdr:to>
      <xdr:col>9</xdr:col>
      <xdr:colOff>180975</xdr:colOff>
      <xdr:row>86</xdr:row>
      <xdr:rowOff>180975</xdr:rowOff>
    </xdr:to>
    <xdr:sp>
      <xdr:nvSpPr>
        <xdr:cNvPr id="44" name="AutoShape 9328"/>
        <xdr:cNvSpPr>
          <a:spLocks/>
        </xdr:cNvSpPr>
      </xdr:nvSpPr>
      <xdr:spPr>
        <a:xfrm>
          <a:off x="6724650" y="16925925"/>
          <a:ext cx="104775" cy="981075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104</xdr:row>
      <xdr:rowOff>47625</xdr:rowOff>
    </xdr:from>
    <xdr:to>
      <xdr:col>14</xdr:col>
      <xdr:colOff>0</xdr:colOff>
      <xdr:row>111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677275" y="22450425"/>
          <a:ext cx="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  <xdr:twoCellAnchor>
    <xdr:from>
      <xdr:col>14</xdr:col>
      <xdr:colOff>0</xdr:colOff>
      <xdr:row>104</xdr:row>
      <xdr:rowOff>47625</xdr:rowOff>
    </xdr:from>
    <xdr:to>
      <xdr:col>14</xdr:col>
      <xdr:colOff>0</xdr:colOff>
      <xdr:row>111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677275" y="22450425"/>
          <a:ext cx="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  <xdr:twoCellAnchor>
    <xdr:from>
      <xdr:col>11</xdr:col>
      <xdr:colOff>66675</xdr:colOff>
      <xdr:row>82</xdr:row>
      <xdr:rowOff>9525</xdr:rowOff>
    </xdr:from>
    <xdr:to>
      <xdr:col>11</xdr:col>
      <xdr:colOff>152400</xdr:colOff>
      <xdr:row>86</xdr:row>
      <xdr:rowOff>171450</xdr:rowOff>
    </xdr:to>
    <xdr:sp>
      <xdr:nvSpPr>
        <xdr:cNvPr id="3" name="AutoShape 9328"/>
        <xdr:cNvSpPr>
          <a:spLocks/>
        </xdr:cNvSpPr>
      </xdr:nvSpPr>
      <xdr:spPr>
        <a:xfrm>
          <a:off x="6677025" y="17592675"/>
          <a:ext cx="85725" cy="1038225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28</xdr:row>
      <xdr:rowOff>200025</xdr:rowOff>
    </xdr:from>
    <xdr:to>
      <xdr:col>2</xdr:col>
      <xdr:colOff>123825</xdr:colOff>
      <xdr:row>31</xdr:row>
      <xdr:rowOff>190500</xdr:rowOff>
    </xdr:to>
    <xdr:sp>
      <xdr:nvSpPr>
        <xdr:cNvPr id="4" name="AutoShape 9328"/>
        <xdr:cNvSpPr>
          <a:spLocks/>
        </xdr:cNvSpPr>
      </xdr:nvSpPr>
      <xdr:spPr>
        <a:xfrm>
          <a:off x="1771650" y="6153150"/>
          <a:ext cx="66675" cy="6477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28</xdr:row>
      <xdr:rowOff>200025</xdr:rowOff>
    </xdr:from>
    <xdr:to>
      <xdr:col>4</xdr:col>
      <xdr:colOff>123825</xdr:colOff>
      <xdr:row>31</xdr:row>
      <xdr:rowOff>190500</xdr:rowOff>
    </xdr:to>
    <xdr:sp>
      <xdr:nvSpPr>
        <xdr:cNvPr id="5" name="AutoShape 9328"/>
        <xdr:cNvSpPr>
          <a:spLocks/>
        </xdr:cNvSpPr>
      </xdr:nvSpPr>
      <xdr:spPr>
        <a:xfrm>
          <a:off x="2733675" y="6153150"/>
          <a:ext cx="66675" cy="6477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</xdr:colOff>
      <xdr:row>28</xdr:row>
      <xdr:rowOff>200025</xdr:rowOff>
    </xdr:from>
    <xdr:to>
      <xdr:col>5</xdr:col>
      <xdr:colOff>123825</xdr:colOff>
      <xdr:row>31</xdr:row>
      <xdr:rowOff>190500</xdr:rowOff>
    </xdr:to>
    <xdr:sp>
      <xdr:nvSpPr>
        <xdr:cNvPr id="6" name="AutoShape 9328"/>
        <xdr:cNvSpPr>
          <a:spLocks/>
        </xdr:cNvSpPr>
      </xdr:nvSpPr>
      <xdr:spPr>
        <a:xfrm>
          <a:off x="3295650" y="6153150"/>
          <a:ext cx="66675" cy="6477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57150</xdr:colOff>
      <xdr:row>28</xdr:row>
      <xdr:rowOff>200025</xdr:rowOff>
    </xdr:from>
    <xdr:to>
      <xdr:col>6</xdr:col>
      <xdr:colOff>123825</xdr:colOff>
      <xdr:row>31</xdr:row>
      <xdr:rowOff>190500</xdr:rowOff>
    </xdr:to>
    <xdr:sp>
      <xdr:nvSpPr>
        <xdr:cNvPr id="7" name="AutoShape 9328"/>
        <xdr:cNvSpPr>
          <a:spLocks/>
        </xdr:cNvSpPr>
      </xdr:nvSpPr>
      <xdr:spPr>
        <a:xfrm>
          <a:off x="3857625" y="6153150"/>
          <a:ext cx="66675" cy="6477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28</xdr:row>
      <xdr:rowOff>200025</xdr:rowOff>
    </xdr:from>
    <xdr:to>
      <xdr:col>7</xdr:col>
      <xdr:colOff>123825</xdr:colOff>
      <xdr:row>31</xdr:row>
      <xdr:rowOff>190500</xdr:rowOff>
    </xdr:to>
    <xdr:sp>
      <xdr:nvSpPr>
        <xdr:cNvPr id="8" name="AutoShape 9328"/>
        <xdr:cNvSpPr>
          <a:spLocks/>
        </xdr:cNvSpPr>
      </xdr:nvSpPr>
      <xdr:spPr>
        <a:xfrm>
          <a:off x="4419600" y="6153150"/>
          <a:ext cx="66675" cy="6477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28</xdr:row>
      <xdr:rowOff>200025</xdr:rowOff>
    </xdr:from>
    <xdr:to>
      <xdr:col>8</xdr:col>
      <xdr:colOff>123825</xdr:colOff>
      <xdr:row>31</xdr:row>
      <xdr:rowOff>190500</xdr:rowOff>
    </xdr:to>
    <xdr:sp>
      <xdr:nvSpPr>
        <xdr:cNvPr id="9" name="AutoShape 9328"/>
        <xdr:cNvSpPr>
          <a:spLocks/>
        </xdr:cNvSpPr>
      </xdr:nvSpPr>
      <xdr:spPr>
        <a:xfrm>
          <a:off x="4981575" y="6153150"/>
          <a:ext cx="66675" cy="6477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28</xdr:row>
      <xdr:rowOff>200025</xdr:rowOff>
    </xdr:from>
    <xdr:to>
      <xdr:col>9</xdr:col>
      <xdr:colOff>123825</xdr:colOff>
      <xdr:row>31</xdr:row>
      <xdr:rowOff>190500</xdr:rowOff>
    </xdr:to>
    <xdr:sp>
      <xdr:nvSpPr>
        <xdr:cNvPr id="10" name="AutoShape 9328"/>
        <xdr:cNvSpPr>
          <a:spLocks/>
        </xdr:cNvSpPr>
      </xdr:nvSpPr>
      <xdr:spPr>
        <a:xfrm>
          <a:off x="5543550" y="6153150"/>
          <a:ext cx="66675" cy="6477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</xdr:colOff>
      <xdr:row>28</xdr:row>
      <xdr:rowOff>200025</xdr:rowOff>
    </xdr:from>
    <xdr:to>
      <xdr:col>10</xdr:col>
      <xdr:colOff>123825</xdr:colOff>
      <xdr:row>31</xdr:row>
      <xdr:rowOff>190500</xdr:rowOff>
    </xdr:to>
    <xdr:sp>
      <xdr:nvSpPr>
        <xdr:cNvPr id="11" name="AutoShape 9328"/>
        <xdr:cNvSpPr>
          <a:spLocks/>
        </xdr:cNvSpPr>
      </xdr:nvSpPr>
      <xdr:spPr>
        <a:xfrm>
          <a:off x="6105525" y="6153150"/>
          <a:ext cx="66675" cy="6477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95250</xdr:colOff>
      <xdr:row>34</xdr:row>
      <xdr:rowOff>28575</xdr:rowOff>
    </xdr:from>
    <xdr:to>
      <xdr:col>2</xdr:col>
      <xdr:colOff>152400</xdr:colOff>
      <xdr:row>37</xdr:row>
      <xdr:rowOff>200025</xdr:rowOff>
    </xdr:to>
    <xdr:sp>
      <xdr:nvSpPr>
        <xdr:cNvPr id="12" name="AutoShape 9328"/>
        <xdr:cNvSpPr>
          <a:spLocks/>
        </xdr:cNvSpPr>
      </xdr:nvSpPr>
      <xdr:spPr>
        <a:xfrm>
          <a:off x="1809750" y="7296150"/>
          <a:ext cx="57150" cy="828675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</xdr:colOff>
      <xdr:row>34</xdr:row>
      <xdr:rowOff>28575</xdr:rowOff>
    </xdr:from>
    <xdr:to>
      <xdr:col>4</xdr:col>
      <xdr:colOff>152400</xdr:colOff>
      <xdr:row>37</xdr:row>
      <xdr:rowOff>200025</xdr:rowOff>
    </xdr:to>
    <xdr:sp>
      <xdr:nvSpPr>
        <xdr:cNvPr id="13" name="AutoShape 9328"/>
        <xdr:cNvSpPr>
          <a:spLocks/>
        </xdr:cNvSpPr>
      </xdr:nvSpPr>
      <xdr:spPr>
        <a:xfrm>
          <a:off x="2771775" y="7296150"/>
          <a:ext cx="57150" cy="828675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34</xdr:row>
      <xdr:rowOff>28575</xdr:rowOff>
    </xdr:from>
    <xdr:to>
      <xdr:col>5</xdr:col>
      <xdr:colOff>152400</xdr:colOff>
      <xdr:row>37</xdr:row>
      <xdr:rowOff>200025</xdr:rowOff>
    </xdr:to>
    <xdr:sp>
      <xdr:nvSpPr>
        <xdr:cNvPr id="14" name="AutoShape 9328"/>
        <xdr:cNvSpPr>
          <a:spLocks/>
        </xdr:cNvSpPr>
      </xdr:nvSpPr>
      <xdr:spPr>
        <a:xfrm>
          <a:off x="3333750" y="7296150"/>
          <a:ext cx="57150" cy="828675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34</xdr:row>
      <xdr:rowOff>28575</xdr:rowOff>
    </xdr:from>
    <xdr:to>
      <xdr:col>6</xdr:col>
      <xdr:colOff>152400</xdr:colOff>
      <xdr:row>37</xdr:row>
      <xdr:rowOff>200025</xdr:rowOff>
    </xdr:to>
    <xdr:sp>
      <xdr:nvSpPr>
        <xdr:cNvPr id="15" name="AutoShape 9328"/>
        <xdr:cNvSpPr>
          <a:spLocks/>
        </xdr:cNvSpPr>
      </xdr:nvSpPr>
      <xdr:spPr>
        <a:xfrm>
          <a:off x="3895725" y="7296150"/>
          <a:ext cx="57150" cy="828675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34</xdr:row>
      <xdr:rowOff>28575</xdr:rowOff>
    </xdr:from>
    <xdr:to>
      <xdr:col>7</xdr:col>
      <xdr:colOff>152400</xdr:colOff>
      <xdr:row>37</xdr:row>
      <xdr:rowOff>200025</xdr:rowOff>
    </xdr:to>
    <xdr:sp>
      <xdr:nvSpPr>
        <xdr:cNvPr id="16" name="AutoShape 9328"/>
        <xdr:cNvSpPr>
          <a:spLocks/>
        </xdr:cNvSpPr>
      </xdr:nvSpPr>
      <xdr:spPr>
        <a:xfrm>
          <a:off x="4457700" y="7296150"/>
          <a:ext cx="57150" cy="828675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34</xdr:row>
      <xdr:rowOff>28575</xdr:rowOff>
    </xdr:from>
    <xdr:to>
      <xdr:col>8</xdr:col>
      <xdr:colOff>152400</xdr:colOff>
      <xdr:row>37</xdr:row>
      <xdr:rowOff>200025</xdr:rowOff>
    </xdr:to>
    <xdr:sp>
      <xdr:nvSpPr>
        <xdr:cNvPr id="17" name="AutoShape 9328"/>
        <xdr:cNvSpPr>
          <a:spLocks/>
        </xdr:cNvSpPr>
      </xdr:nvSpPr>
      <xdr:spPr>
        <a:xfrm>
          <a:off x="5019675" y="7296150"/>
          <a:ext cx="57150" cy="828675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</xdr:colOff>
      <xdr:row>34</xdr:row>
      <xdr:rowOff>28575</xdr:rowOff>
    </xdr:from>
    <xdr:to>
      <xdr:col>9</xdr:col>
      <xdr:colOff>133350</xdr:colOff>
      <xdr:row>37</xdr:row>
      <xdr:rowOff>200025</xdr:rowOff>
    </xdr:to>
    <xdr:sp>
      <xdr:nvSpPr>
        <xdr:cNvPr id="18" name="AutoShape 9328"/>
        <xdr:cNvSpPr>
          <a:spLocks/>
        </xdr:cNvSpPr>
      </xdr:nvSpPr>
      <xdr:spPr>
        <a:xfrm>
          <a:off x="5562600" y="7296150"/>
          <a:ext cx="57150" cy="828675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76200</xdr:colOff>
      <xdr:row>34</xdr:row>
      <xdr:rowOff>28575</xdr:rowOff>
    </xdr:from>
    <xdr:to>
      <xdr:col>10</xdr:col>
      <xdr:colOff>133350</xdr:colOff>
      <xdr:row>37</xdr:row>
      <xdr:rowOff>200025</xdr:rowOff>
    </xdr:to>
    <xdr:sp>
      <xdr:nvSpPr>
        <xdr:cNvPr id="19" name="AutoShape 9328"/>
        <xdr:cNvSpPr>
          <a:spLocks/>
        </xdr:cNvSpPr>
      </xdr:nvSpPr>
      <xdr:spPr>
        <a:xfrm>
          <a:off x="6124575" y="7296150"/>
          <a:ext cx="57150" cy="828675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104</xdr:row>
      <xdr:rowOff>47625</xdr:rowOff>
    </xdr:from>
    <xdr:to>
      <xdr:col>12</xdr:col>
      <xdr:colOff>0</xdr:colOff>
      <xdr:row>106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096250" y="21478875"/>
          <a:ext cx="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  <xdr:twoCellAnchor>
    <xdr:from>
      <xdr:col>12</xdr:col>
      <xdr:colOff>0</xdr:colOff>
      <xdr:row>104</xdr:row>
      <xdr:rowOff>47625</xdr:rowOff>
    </xdr:from>
    <xdr:to>
      <xdr:col>12</xdr:col>
      <xdr:colOff>0</xdr:colOff>
      <xdr:row>106</xdr:row>
      <xdr:rowOff>38100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096250" y="21478875"/>
          <a:ext cx="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  <xdr:twoCellAnchor>
    <xdr:from>
      <xdr:col>5</xdr:col>
      <xdr:colOff>47625</xdr:colOff>
      <xdr:row>20</xdr:row>
      <xdr:rowOff>66675</xdr:rowOff>
    </xdr:from>
    <xdr:to>
      <xdr:col>5</xdr:col>
      <xdr:colOff>161925</xdr:colOff>
      <xdr:row>25</xdr:row>
      <xdr:rowOff>190500</xdr:rowOff>
    </xdr:to>
    <xdr:sp>
      <xdr:nvSpPr>
        <xdr:cNvPr id="3" name="AutoShape 9328"/>
        <xdr:cNvSpPr>
          <a:spLocks/>
        </xdr:cNvSpPr>
      </xdr:nvSpPr>
      <xdr:spPr>
        <a:xfrm>
          <a:off x="3571875" y="4067175"/>
          <a:ext cx="114300" cy="1171575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20</xdr:row>
      <xdr:rowOff>66675</xdr:rowOff>
    </xdr:from>
    <xdr:to>
      <xdr:col>6</xdr:col>
      <xdr:colOff>161925</xdr:colOff>
      <xdr:row>25</xdr:row>
      <xdr:rowOff>190500</xdr:rowOff>
    </xdr:to>
    <xdr:sp>
      <xdr:nvSpPr>
        <xdr:cNvPr id="4" name="AutoShape 9328"/>
        <xdr:cNvSpPr>
          <a:spLocks/>
        </xdr:cNvSpPr>
      </xdr:nvSpPr>
      <xdr:spPr>
        <a:xfrm>
          <a:off x="4152900" y="4067175"/>
          <a:ext cx="114300" cy="1171575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12"/>
  <sheetViews>
    <sheetView view="pageBreakPreview" zoomScaleNormal="145" zoomScaleSheetLayoutView="100" zoomScalePageLayoutView="0" workbookViewId="0" topLeftCell="A1">
      <pane xSplit="1" ySplit="7" topLeftCell="B8" activePane="bottomRight" state="frozen"/>
      <selection pane="topLeft" activeCell="D33" sqref="D33"/>
      <selection pane="topRight" activeCell="D33" sqref="D33"/>
      <selection pane="bottomLeft" activeCell="D33" sqref="D33"/>
      <selection pane="bottomRight" activeCell="G25" sqref="G25"/>
    </sheetView>
  </sheetViews>
  <sheetFormatPr defaultColWidth="9.00390625" defaultRowHeight="13.5"/>
  <cols>
    <col min="1" max="1" width="16.625" style="1" customWidth="1"/>
    <col min="2" max="2" width="8.625" style="2" customWidth="1"/>
    <col min="3" max="3" width="10.25390625" style="2" customWidth="1"/>
    <col min="4" max="4" width="8.625" style="2" customWidth="1"/>
    <col min="5" max="6" width="8.625" style="4" customWidth="1"/>
    <col min="7" max="10" width="8.625" style="2" customWidth="1"/>
    <col min="11" max="11" width="15.625" style="1" customWidth="1"/>
    <col min="12" max="17" width="9.00390625" style="2" customWidth="1"/>
    <col min="18" max="51" width="9.00390625" style="2" customWidth="1" collapsed="1"/>
    <col min="52" max="16384" width="9.00390625" style="2" customWidth="1"/>
  </cols>
  <sheetData>
    <row r="2" spans="1:11" s="24" customFormat="1" ht="15.75" customHeight="1" thickBot="1">
      <c r="A2" s="22"/>
      <c r="B2" s="15"/>
      <c r="C2" s="15" t="s">
        <v>97</v>
      </c>
      <c r="D2" s="7" t="s">
        <v>179</v>
      </c>
      <c r="E2" s="25"/>
      <c r="F2" s="25"/>
      <c r="G2" s="15"/>
      <c r="H2" s="15"/>
      <c r="I2" s="15"/>
      <c r="J2" s="15"/>
      <c r="K2" s="6"/>
    </row>
    <row r="3" spans="1:11" ht="13.5" customHeight="1">
      <c r="A3" s="316" t="s">
        <v>0</v>
      </c>
      <c r="B3" s="339" t="s">
        <v>109</v>
      </c>
      <c r="C3" s="319" t="s">
        <v>147</v>
      </c>
      <c r="D3" s="322" t="s">
        <v>174</v>
      </c>
      <c r="E3" s="323"/>
      <c r="F3" s="323"/>
      <c r="G3" s="323"/>
      <c r="H3" s="324"/>
      <c r="I3" s="324"/>
      <c r="J3" s="47"/>
      <c r="K3" s="300" t="s">
        <v>144</v>
      </c>
    </row>
    <row r="4" spans="1:11" ht="10.5" customHeight="1">
      <c r="A4" s="317"/>
      <c r="B4" s="340"/>
      <c r="C4" s="320"/>
      <c r="D4" s="50"/>
      <c r="E4" s="310" t="s">
        <v>81</v>
      </c>
      <c r="F4" s="327" t="s">
        <v>130</v>
      </c>
      <c r="G4" s="341" t="s">
        <v>92</v>
      </c>
      <c r="H4" s="342"/>
      <c r="I4" s="343"/>
      <c r="J4" s="51"/>
      <c r="K4" s="301"/>
    </row>
    <row r="5" spans="1:11" ht="10.5" customHeight="1">
      <c r="A5" s="317"/>
      <c r="B5" s="333" t="s">
        <v>172</v>
      </c>
      <c r="C5" s="320"/>
      <c r="D5" s="52"/>
      <c r="E5" s="311"/>
      <c r="F5" s="328"/>
      <c r="G5" s="53"/>
      <c r="H5" s="335" t="s">
        <v>129</v>
      </c>
      <c r="I5" s="325" t="s">
        <v>132</v>
      </c>
      <c r="J5" s="326"/>
      <c r="K5" s="301"/>
    </row>
    <row r="6" spans="1:11" ht="24" customHeight="1">
      <c r="A6" s="317"/>
      <c r="B6" s="333"/>
      <c r="C6" s="320"/>
      <c r="D6" s="52"/>
      <c r="E6" s="311"/>
      <c r="F6" s="328"/>
      <c r="G6" s="53"/>
      <c r="H6" s="336"/>
      <c r="I6" s="57"/>
      <c r="J6" s="313" t="s">
        <v>131</v>
      </c>
      <c r="K6" s="301"/>
    </row>
    <row r="7" spans="1:11" ht="20.25" customHeight="1" thickBot="1">
      <c r="A7" s="318"/>
      <c r="B7" s="334"/>
      <c r="C7" s="321"/>
      <c r="D7" s="58"/>
      <c r="E7" s="312"/>
      <c r="F7" s="329"/>
      <c r="G7" s="59"/>
      <c r="H7" s="337"/>
      <c r="I7" s="60"/>
      <c r="J7" s="314"/>
      <c r="K7" s="302"/>
    </row>
    <row r="8" spans="1:11" s="3" customFormat="1" ht="16.5" customHeight="1">
      <c r="A8" s="17" t="s">
        <v>3</v>
      </c>
      <c r="B8" s="18"/>
      <c r="C8" s="66">
        <v>231655</v>
      </c>
      <c r="D8" s="26">
        <v>28986</v>
      </c>
      <c r="E8" s="36"/>
      <c r="F8" s="36" t="s">
        <v>101</v>
      </c>
      <c r="G8" s="29" t="s">
        <v>101</v>
      </c>
      <c r="H8" s="26" t="s">
        <v>101</v>
      </c>
      <c r="I8" s="41" t="s">
        <v>101</v>
      </c>
      <c r="J8" s="40" t="s">
        <v>101</v>
      </c>
      <c r="K8" s="16" t="s">
        <v>3</v>
      </c>
    </row>
    <row r="9" spans="1:11" s="83" customFormat="1" ht="16.5" customHeight="1">
      <c r="A9" s="82" t="s">
        <v>110</v>
      </c>
      <c r="B9" s="81"/>
      <c r="C9" s="89">
        <v>101465</v>
      </c>
      <c r="D9" s="90">
        <v>11604</v>
      </c>
      <c r="E9" s="84"/>
      <c r="F9" s="84" t="s">
        <v>101</v>
      </c>
      <c r="G9" s="86" t="s">
        <v>101</v>
      </c>
      <c r="H9" s="90" t="s">
        <v>101</v>
      </c>
      <c r="I9" s="91" t="s">
        <v>101</v>
      </c>
      <c r="J9" s="91" t="s">
        <v>101</v>
      </c>
      <c r="K9" s="82" t="s">
        <v>136</v>
      </c>
    </row>
    <row r="10" spans="1:11" s="3" customFormat="1" ht="16.5" customHeight="1">
      <c r="A10" s="16" t="s">
        <v>29</v>
      </c>
      <c r="B10" s="95">
        <v>136231</v>
      </c>
      <c r="C10" s="113">
        <v>108352</v>
      </c>
      <c r="D10" s="114">
        <v>13096</v>
      </c>
      <c r="E10" s="39"/>
      <c r="F10" s="39" t="s">
        <v>101</v>
      </c>
      <c r="G10" s="29" t="s">
        <v>101</v>
      </c>
      <c r="H10" s="26" t="s">
        <v>101</v>
      </c>
      <c r="I10" s="41" t="s">
        <v>101</v>
      </c>
      <c r="J10" s="41" t="s">
        <v>101</v>
      </c>
      <c r="K10" s="16" t="s">
        <v>29</v>
      </c>
    </row>
    <row r="11" spans="1:11" s="3" customFormat="1" ht="16.5" customHeight="1">
      <c r="A11" s="16" t="s">
        <v>111</v>
      </c>
      <c r="B11" s="95">
        <v>119544</v>
      </c>
      <c r="C11" s="66">
        <v>137750</v>
      </c>
      <c r="D11" s="26">
        <v>16239</v>
      </c>
      <c r="E11" s="39"/>
      <c r="F11" s="39" t="s">
        <v>101</v>
      </c>
      <c r="G11" s="29" t="s">
        <v>101</v>
      </c>
      <c r="H11" s="26" t="s">
        <v>101</v>
      </c>
      <c r="I11" s="41" t="s">
        <v>101</v>
      </c>
      <c r="J11" s="41" t="s">
        <v>101</v>
      </c>
      <c r="K11" s="16" t="s">
        <v>111</v>
      </c>
    </row>
    <row r="12" spans="1:11" s="3" customFormat="1" ht="16.5" customHeight="1">
      <c r="A12" s="16" t="s">
        <v>112</v>
      </c>
      <c r="B12" s="95">
        <v>142319</v>
      </c>
      <c r="C12" s="66">
        <v>133901</v>
      </c>
      <c r="D12" s="26">
        <v>18022</v>
      </c>
      <c r="E12" s="39"/>
      <c r="F12" s="39" t="s">
        <v>101</v>
      </c>
      <c r="G12" s="29" t="s">
        <v>101</v>
      </c>
      <c r="H12" s="26" t="s">
        <v>101</v>
      </c>
      <c r="I12" s="41" t="s">
        <v>101</v>
      </c>
      <c r="J12" s="41" t="s">
        <v>101</v>
      </c>
      <c r="K12" s="16" t="s">
        <v>112</v>
      </c>
    </row>
    <row r="13" spans="1:11" s="3" customFormat="1" ht="16.5" customHeight="1">
      <c r="A13" s="16" t="s">
        <v>30</v>
      </c>
      <c r="B13" s="95">
        <v>188590</v>
      </c>
      <c r="C13" s="66">
        <v>154035</v>
      </c>
      <c r="D13" s="26">
        <v>16990</v>
      </c>
      <c r="E13" s="39"/>
      <c r="F13" s="39" t="s">
        <v>101</v>
      </c>
      <c r="G13" s="29" t="s">
        <v>101</v>
      </c>
      <c r="H13" s="26" t="s">
        <v>101</v>
      </c>
      <c r="I13" s="41" t="s">
        <v>101</v>
      </c>
      <c r="J13" s="41" t="s">
        <v>101</v>
      </c>
      <c r="K13" s="16" t="s">
        <v>30</v>
      </c>
    </row>
    <row r="14" spans="1:11" s="3" customFormat="1" ht="16.5" customHeight="1">
      <c r="A14" s="16" t="s">
        <v>113</v>
      </c>
      <c r="B14" s="95">
        <v>244563</v>
      </c>
      <c r="C14" s="66">
        <v>246352</v>
      </c>
      <c r="D14" s="26">
        <v>32892</v>
      </c>
      <c r="E14" s="39"/>
      <c r="F14" s="39" t="s">
        <v>101</v>
      </c>
      <c r="G14" s="29" t="s">
        <v>101</v>
      </c>
      <c r="H14" s="26" t="s">
        <v>101</v>
      </c>
      <c r="I14" s="41" t="s">
        <v>101</v>
      </c>
      <c r="J14" s="41" t="s">
        <v>101</v>
      </c>
      <c r="K14" s="16" t="s">
        <v>113</v>
      </c>
    </row>
    <row r="15" spans="1:11" s="3" customFormat="1" ht="16.5" customHeight="1">
      <c r="A15" s="16" t="s">
        <v>114</v>
      </c>
      <c r="B15" s="95">
        <v>142050</v>
      </c>
      <c r="C15" s="66">
        <v>145195</v>
      </c>
      <c r="D15" s="26">
        <v>13298</v>
      </c>
      <c r="E15" s="39"/>
      <c r="F15" s="39" t="s">
        <v>101</v>
      </c>
      <c r="G15" s="29" t="s">
        <v>101</v>
      </c>
      <c r="H15" s="26" t="s">
        <v>101</v>
      </c>
      <c r="I15" s="41" t="s">
        <v>101</v>
      </c>
      <c r="J15" s="41" t="s">
        <v>101</v>
      </c>
      <c r="K15" s="16" t="s">
        <v>114</v>
      </c>
    </row>
    <row r="16" spans="1:11" s="3" customFormat="1" ht="16.5" customHeight="1">
      <c r="A16" s="16" t="s">
        <v>31</v>
      </c>
      <c r="B16" s="95">
        <v>78612</v>
      </c>
      <c r="C16" s="66">
        <v>141955</v>
      </c>
      <c r="D16" s="26">
        <v>17646</v>
      </c>
      <c r="E16" s="39"/>
      <c r="F16" s="39" t="s">
        <v>101</v>
      </c>
      <c r="G16" s="29" t="s">
        <v>101</v>
      </c>
      <c r="H16" s="26" t="s">
        <v>101</v>
      </c>
      <c r="I16" s="41" t="s">
        <v>101</v>
      </c>
      <c r="J16" s="41" t="s">
        <v>101</v>
      </c>
      <c r="K16" s="16" t="s">
        <v>31</v>
      </c>
    </row>
    <row r="17" spans="1:11" s="3" customFormat="1" ht="16.5" customHeight="1">
      <c r="A17" s="16" t="s">
        <v>115</v>
      </c>
      <c r="B17" s="95">
        <v>140601</v>
      </c>
      <c r="C17" s="66">
        <v>216211</v>
      </c>
      <c r="D17" s="26">
        <v>28385</v>
      </c>
      <c r="E17" s="39"/>
      <c r="F17" s="39" t="s">
        <v>101</v>
      </c>
      <c r="G17" s="29" t="s">
        <v>101</v>
      </c>
      <c r="H17" s="26" t="s">
        <v>101</v>
      </c>
      <c r="I17" s="41" t="s">
        <v>101</v>
      </c>
      <c r="J17" s="41" t="s">
        <v>101</v>
      </c>
      <c r="K17" s="16" t="s">
        <v>115</v>
      </c>
    </row>
    <row r="18" spans="1:11" s="3" customFormat="1" ht="16.5" customHeight="1">
      <c r="A18" s="16" t="s">
        <v>116</v>
      </c>
      <c r="B18" s="96"/>
      <c r="C18" s="66">
        <v>169102</v>
      </c>
      <c r="D18" s="26">
        <v>16861</v>
      </c>
      <c r="E18" s="39"/>
      <c r="F18" s="39" t="s">
        <v>101</v>
      </c>
      <c r="G18" s="29" t="s">
        <v>101</v>
      </c>
      <c r="H18" s="26" t="s">
        <v>101</v>
      </c>
      <c r="I18" s="41" t="s">
        <v>101</v>
      </c>
      <c r="J18" s="41" t="s">
        <v>101</v>
      </c>
      <c r="K18" s="16" t="s">
        <v>137</v>
      </c>
    </row>
    <row r="19" spans="1:11" s="11" customFormat="1" ht="16.5" customHeight="1" thickBot="1">
      <c r="A19" s="105" t="s">
        <v>103</v>
      </c>
      <c r="B19" s="97">
        <f>SUM(B10:B18)</f>
        <v>1192510</v>
      </c>
      <c r="C19" s="126">
        <f>SUM(C8:C18)</f>
        <v>1785973</v>
      </c>
      <c r="D19" s="121">
        <f>SUM(D8:D18)</f>
        <v>214019</v>
      </c>
      <c r="E19" s="125">
        <f>D19/$B19*100</f>
        <v>17.94693545546788</v>
      </c>
      <c r="F19" s="123" t="s">
        <v>101</v>
      </c>
      <c r="G19" s="127" t="s">
        <v>101</v>
      </c>
      <c r="H19" s="123" t="s">
        <v>101</v>
      </c>
      <c r="I19" s="128" t="s">
        <v>101</v>
      </c>
      <c r="J19" s="118" t="s">
        <v>101</v>
      </c>
      <c r="K19" s="105" t="s">
        <v>103</v>
      </c>
    </row>
    <row r="20" spans="1:11" ht="17.25" customHeight="1">
      <c r="A20" s="17" t="s">
        <v>4</v>
      </c>
      <c r="B20" s="98"/>
      <c r="C20" s="135">
        <v>205090</v>
      </c>
      <c r="D20" s="35">
        <v>38027</v>
      </c>
      <c r="E20" s="36"/>
      <c r="F20" s="136">
        <v>1529</v>
      </c>
      <c r="G20" s="137" t="s">
        <v>101</v>
      </c>
      <c r="H20" s="35" t="s">
        <v>101</v>
      </c>
      <c r="I20" s="40" t="s">
        <v>101</v>
      </c>
      <c r="J20" s="40" t="s">
        <v>101</v>
      </c>
      <c r="K20" s="17" t="s">
        <v>4</v>
      </c>
    </row>
    <row r="21" spans="1:11" ht="16.5" customHeight="1">
      <c r="A21" s="16" t="s">
        <v>117</v>
      </c>
      <c r="B21" s="99"/>
      <c r="C21" s="66">
        <v>181437</v>
      </c>
      <c r="D21" s="26">
        <v>26181</v>
      </c>
      <c r="E21" s="39"/>
      <c r="F21" s="143">
        <v>1798</v>
      </c>
      <c r="G21" s="29" t="s">
        <v>101</v>
      </c>
      <c r="H21" s="29" t="s">
        <v>101</v>
      </c>
      <c r="I21" s="26" t="s">
        <v>101</v>
      </c>
      <c r="J21" s="41" t="s">
        <v>101</v>
      </c>
      <c r="K21" s="16" t="s">
        <v>117</v>
      </c>
    </row>
    <row r="22" spans="1:11" ht="16.5" customHeight="1">
      <c r="A22" s="16" t="s">
        <v>118</v>
      </c>
      <c r="B22" s="99"/>
      <c r="C22" s="66">
        <v>54133</v>
      </c>
      <c r="D22" s="26">
        <v>9990</v>
      </c>
      <c r="E22" s="39"/>
      <c r="F22" s="143">
        <v>581</v>
      </c>
      <c r="G22" s="29" t="s">
        <v>101</v>
      </c>
      <c r="H22" s="29" t="s">
        <v>101</v>
      </c>
      <c r="I22" s="26" t="s">
        <v>101</v>
      </c>
      <c r="J22" s="41" t="s">
        <v>101</v>
      </c>
      <c r="K22" s="16" t="s">
        <v>118</v>
      </c>
    </row>
    <row r="23" spans="1:11" ht="16.5" customHeight="1">
      <c r="A23" s="16" t="s">
        <v>52</v>
      </c>
      <c r="B23" s="99"/>
      <c r="C23" s="66">
        <v>26981</v>
      </c>
      <c r="D23" s="26">
        <v>3756</v>
      </c>
      <c r="E23" s="39"/>
      <c r="F23" s="143">
        <v>238</v>
      </c>
      <c r="G23" s="29" t="s">
        <v>101</v>
      </c>
      <c r="H23" s="29" t="s">
        <v>101</v>
      </c>
      <c r="I23" s="26" t="s">
        <v>101</v>
      </c>
      <c r="J23" s="41" t="s">
        <v>101</v>
      </c>
      <c r="K23" s="16" t="s">
        <v>52</v>
      </c>
    </row>
    <row r="24" spans="1:11" ht="16.5" customHeight="1">
      <c r="A24" s="16" t="s">
        <v>55</v>
      </c>
      <c r="B24" s="99"/>
      <c r="C24" s="66">
        <v>20364</v>
      </c>
      <c r="D24" s="26">
        <v>2691</v>
      </c>
      <c r="E24" s="39"/>
      <c r="F24" s="143">
        <v>283</v>
      </c>
      <c r="G24" s="29" t="s">
        <v>101</v>
      </c>
      <c r="H24" s="29" t="s">
        <v>101</v>
      </c>
      <c r="I24" s="26" t="s">
        <v>101</v>
      </c>
      <c r="J24" s="41" t="s">
        <v>101</v>
      </c>
      <c r="K24" s="16" t="s">
        <v>55</v>
      </c>
    </row>
    <row r="25" spans="1:11" ht="16.5" customHeight="1">
      <c r="A25" s="16" t="s">
        <v>53</v>
      </c>
      <c r="B25" s="99"/>
      <c r="C25" s="66">
        <v>14385</v>
      </c>
      <c r="D25" s="26">
        <v>1988</v>
      </c>
      <c r="E25" s="39"/>
      <c r="F25" s="143">
        <v>111</v>
      </c>
      <c r="G25" s="29" t="s">
        <v>101</v>
      </c>
      <c r="H25" s="29" t="s">
        <v>101</v>
      </c>
      <c r="I25" s="26" t="s">
        <v>101</v>
      </c>
      <c r="J25" s="41" t="s">
        <v>101</v>
      </c>
      <c r="K25" s="16" t="s">
        <v>53</v>
      </c>
    </row>
    <row r="26" spans="1:11" ht="16.5" customHeight="1">
      <c r="A26" s="16" t="s">
        <v>54</v>
      </c>
      <c r="B26" s="99"/>
      <c r="C26" s="66">
        <v>24330</v>
      </c>
      <c r="D26" s="26">
        <v>3059</v>
      </c>
      <c r="E26" s="39"/>
      <c r="F26" s="143">
        <v>214</v>
      </c>
      <c r="G26" s="29" t="s">
        <v>101</v>
      </c>
      <c r="H26" s="29" t="s">
        <v>101</v>
      </c>
      <c r="I26" s="26" t="s">
        <v>101</v>
      </c>
      <c r="J26" s="41" t="s">
        <v>101</v>
      </c>
      <c r="K26" s="16" t="s">
        <v>54</v>
      </c>
    </row>
    <row r="27" spans="1:11" s="11" customFormat="1" ht="16.5" customHeight="1" thickBot="1">
      <c r="A27" s="106" t="s">
        <v>104</v>
      </c>
      <c r="B27" s="100">
        <v>216277</v>
      </c>
      <c r="C27" s="158">
        <f>SUM(C20:C26)</f>
        <v>526720</v>
      </c>
      <c r="D27" s="147">
        <f>SUM(D20:D26)</f>
        <v>85692</v>
      </c>
      <c r="E27" s="157">
        <f>D27/$B27*100</f>
        <v>39.62141143071154</v>
      </c>
      <c r="F27" s="123">
        <f>SUM(F20:F26)</f>
        <v>4754</v>
      </c>
      <c r="G27" s="159" t="s">
        <v>101</v>
      </c>
      <c r="H27" s="123" t="s">
        <v>101</v>
      </c>
      <c r="I27" s="160" t="s">
        <v>101</v>
      </c>
      <c r="J27" s="118" t="s">
        <v>101</v>
      </c>
      <c r="K27" s="106" t="s">
        <v>104</v>
      </c>
    </row>
    <row r="28" spans="1:11" ht="16.5" customHeight="1" thickBot="1">
      <c r="A28" s="107" t="s">
        <v>119</v>
      </c>
      <c r="B28" s="101">
        <v>24380</v>
      </c>
      <c r="C28" s="171">
        <v>74916</v>
      </c>
      <c r="D28" s="172">
        <v>15032</v>
      </c>
      <c r="E28" s="173">
        <f>D28/$B28*100</f>
        <v>61.65709598031172</v>
      </c>
      <c r="F28" s="174">
        <v>1370</v>
      </c>
      <c r="G28" s="168">
        <v>3279</v>
      </c>
      <c r="H28" s="172">
        <v>974</v>
      </c>
      <c r="I28" s="166">
        <v>2981</v>
      </c>
      <c r="J28" s="166">
        <v>948</v>
      </c>
      <c r="K28" s="107" t="s">
        <v>119</v>
      </c>
    </row>
    <row r="29" spans="1:11" ht="16.5" customHeight="1">
      <c r="A29" s="17" t="s">
        <v>74</v>
      </c>
      <c r="B29" s="98"/>
      <c r="C29" s="295">
        <v>243368</v>
      </c>
      <c r="D29" s="35">
        <v>64024</v>
      </c>
      <c r="E29" s="36"/>
      <c r="F29" s="136">
        <v>2985</v>
      </c>
      <c r="G29" s="137">
        <v>11169</v>
      </c>
      <c r="H29" s="35">
        <v>1960</v>
      </c>
      <c r="I29" s="40">
        <v>10149</v>
      </c>
      <c r="J29" s="40">
        <v>1862</v>
      </c>
      <c r="K29" s="17" t="s">
        <v>74</v>
      </c>
    </row>
    <row r="30" spans="1:11" ht="16.5" customHeight="1">
      <c r="A30" s="16" t="s">
        <v>64</v>
      </c>
      <c r="B30" s="99"/>
      <c r="C30" s="296">
        <v>22687</v>
      </c>
      <c r="D30" s="330" t="s">
        <v>164</v>
      </c>
      <c r="E30" s="39"/>
      <c r="F30" s="331" t="s">
        <v>164</v>
      </c>
      <c r="G30" s="331" t="s">
        <v>164</v>
      </c>
      <c r="H30" s="331" t="s">
        <v>164</v>
      </c>
      <c r="I30" s="331" t="s">
        <v>164</v>
      </c>
      <c r="J30" s="338" t="s">
        <v>164</v>
      </c>
      <c r="K30" s="16" t="s">
        <v>64</v>
      </c>
    </row>
    <row r="31" spans="1:11" ht="16.5" customHeight="1">
      <c r="A31" s="16" t="s">
        <v>65</v>
      </c>
      <c r="B31" s="99"/>
      <c r="C31" s="296">
        <v>6762</v>
      </c>
      <c r="D31" s="330"/>
      <c r="E31" s="39"/>
      <c r="F31" s="331"/>
      <c r="G31" s="331"/>
      <c r="H31" s="331"/>
      <c r="I31" s="331"/>
      <c r="J31" s="338"/>
      <c r="K31" s="16" t="s">
        <v>65</v>
      </c>
    </row>
    <row r="32" spans="1:11" ht="16.5" customHeight="1">
      <c r="A32" s="16" t="s">
        <v>66</v>
      </c>
      <c r="B32" s="99"/>
      <c r="C32" s="296">
        <v>6484</v>
      </c>
      <c r="D32" s="330"/>
      <c r="E32" s="39"/>
      <c r="F32" s="331"/>
      <c r="G32" s="331"/>
      <c r="H32" s="331"/>
      <c r="I32" s="331"/>
      <c r="J32" s="338"/>
      <c r="K32" s="16" t="s">
        <v>66</v>
      </c>
    </row>
    <row r="33" spans="1:11" s="11" customFormat="1" ht="16.5" customHeight="1" thickBot="1">
      <c r="A33" s="105" t="s">
        <v>67</v>
      </c>
      <c r="B33" s="97">
        <v>91434</v>
      </c>
      <c r="C33" s="126">
        <f>SUM(C29:C32)</f>
        <v>279301</v>
      </c>
      <c r="D33" s="121">
        <f>SUM(D29:D32)</f>
        <v>64024</v>
      </c>
      <c r="E33" s="125">
        <f>D33/$B33*100</f>
        <v>70.02209243826147</v>
      </c>
      <c r="F33" s="123">
        <f>SUM(F29:F32)</f>
        <v>2985</v>
      </c>
      <c r="G33" s="117">
        <f>SUM(G29:G32)</f>
        <v>11169</v>
      </c>
      <c r="H33" s="123">
        <f>SUM(H29:H32)</f>
        <v>1960</v>
      </c>
      <c r="I33" s="121">
        <f>SUM(I29:I32)</f>
        <v>10149</v>
      </c>
      <c r="J33" s="120">
        <f>SUM(J29:J32)</f>
        <v>1862</v>
      </c>
      <c r="K33" s="105" t="s">
        <v>67</v>
      </c>
    </row>
    <row r="34" spans="1:11" ht="16.5" customHeight="1">
      <c r="A34" s="17" t="s">
        <v>37</v>
      </c>
      <c r="B34" s="98"/>
      <c r="C34" s="185">
        <v>160805</v>
      </c>
      <c r="D34" s="186">
        <v>41584</v>
      </c>
      <c r="E34" s="36"/>
      <c r="F34" s="136">
        <v>3079</v>
      </c>
      <c r="G34" s="178">
        <v>10422</v>
      </c>
      <c r="H34" s="186">
        <v>1403</v>
      </c>
      <c r="I34" s="40">
        <v>9635</v>
      </c>
      <c r="J34" s="184">
        <v>1333</v>
      </c>
      <c r="K34" s="17" t="s">
        <v>37</v>
      </c>
    </row>
    <row r="35" spans="1:11" ht="16.5" customHeight="1">
      <c r="A35" s="16" t="s">
        <v>120</v>
      </c>
      <c r="B35" s="99"/>
      <c r="C35" s="193">
        <v>61924</v>
      </c>
      <c r="D35" s="304" t="s">
        <v>162</v>
      </c>
      <c r="E35" s="194"/>
      <c r="F35" s="305" t="s">
        <v>162</v>
      </c>
      <c r="G35" s="305" t="s">
        <v>162</v>
      </c>
      <c r="H35" s="305" t="s">
        <v>162</v>
      </c>
      <c r="I35" s="305" t="s">
        <v>162</v>
      </c>
      <c r="J35" s="315" t="s">
        <v>162</v>
      </c>
      <c r="K35" s="16" t="s">
        <v>138</v>
      </c>
    </row>
    <row r="36" spans="1:11" ht="16.5" customHeight="1">
      <c r="A36" s="16" t="s">
        <v>40</v>
      </c>
      <c r="B36" s="99"/>
      <c r="C36" s="193">
        <v>68871</v>
      </c>
      <c r="D36" s="304"/>
      <c r="E36" s="39"/>
      <c r="F36" s="305"/>
      <c r="G36" s="305"/>
      <c r="H36" s="305"/>
      <c r="I36" s="305"/>
      <c r="J36" s="315"/>
      <c r="K36" s="16" t="s">
        <v>40</v>
      </c>
    </row>
    <row r="37" spans="1:11" ht="16.5" customHeight="1">
      <c r="A37" s="16" t="s">
        <v>41</v>
      </c>
      <c r="B37" s="99"/>
      <c r="C37" s="193">
        <v>30985</v>
      </c>
      <c r="D37" s="304"/>
      <c r="E37" s="39"/>
      <c r="F37" s="305"/>
      <c r="G37" s="305"/>
      <c r="H37" s="305"/>
      <c r="I37" s="305"/>
      <c r="J37" s="315"/>
      <c r="K37" s="16" t="s">
        <v>41</v>
      </c>
    </row>
    <row r="38" spans="1:11" ht="16.5" customHeight="1">
      <c r="A38" s="16" t="s">
        <v>75</v>
      </c>
      <c r="B38" s="99"/>
      <c r="C38" s="193">
        <v>47663</v>
      </c>
      <c r="D38" s="304"/>
      <c r="E38" s="39"/>
      <c r="F38" s="305"/>
      <c r="G38" s="305"/>
      <c r="H38" s="305"/>
      <c r="I38" s="305"/>
      <c r="J38" s="315"/>
      <c r="K38" s="16" t="s">
        <v>139</v>
      </c>
    </row>
    <row r="39" spans="1:11" s="11" customFormat="1" ht="16.5" customHeight="1" thickBot="1">
      <c r="A39" s="105" t="s">
        <v>42</v>
      </c>
      <c r="B39" s="97">
        <v>133549</v>
      </c>
      <c r="C39" s="196">
        <f>SUM(C34:C38)</f>
        <v>370248</v>
      </c>
      <c r="D39" s="187">
        <f>SUM(D34:D38)</f>
        <v>41584</v>
      </c>
      <c r="E39" s="125">
        <f>D39/$B39*100</f>
        <v>31.137634875588738</v>
      </c>
      <c r="F39" s="123">
        <f>SUM(F34:F38)</f>
        <v>3079</v>
      </c>
      <c r="G39" s="189">
        <f>SUM(G34:G38)</f>
        <v>10422</v>
      </c>
      <c r="H39" s="123">
        <f>SUM(H34:H38)</f>
        <v>1403</v>
      </c>
      <c r="I39" s="197">
        <f>SUM(I34:I38)</f>
        <v>9635</v>
      </c>
      <c r="J39" s="197">
        <f>SUM(J34:J38)</f>
        <v>1333</v>
      </c>
      <c r="K39" s="105" t="s">
        <v>42</v>
      </c>
    </row>
    <row r="40" spans="1:11" ht="16.5" customHeight="1">
      <c r="A40" s="17" t="s">
        <v>78</v>
      </c>
      <c r="B40" s="98"/>
      <c r="C40" s="185">
        <v>412024</v>
      </c>
      <c r="D40" s="186">
        <v>262903</v>
      </c>
      <c r="E40" s="36"/>
      <c r="F40" s="136">
        <v>22577</v>
      </c>
      <c r="G40" s="178">
        <v>46257</v>
      </c>
      <c r="H40" s="40" t="s">
        <v>101</v>
      </c>
      <c r="I40" s="40">
        <v>43273</v>
      </c>
      <c r="J40" s="40" t="s">
        <v>155</v>
      </c>
      <c r="K40" s="17" t="s">
        <v>78</v>
      </c>
    </row>
    <row r="41" spans="1:11" ht="16.5" customHeight="1">
      <c r="A41" s="16" t="s">
        <v>121</v>
      </c>
      <c r="B41" s="99"/>
      <c r="C41" s="193">
        <v>153078</v>
      </c>
      <c r="D41" s="304" t="s">
        <v>162</v>
      </c>
      <c r="E41" s="39"/>
      <c r="F41" s="305" t="s">
        <v>162</v>
      </c>
      <c r="G41" s="305" t="s">
        <v>162</v>
      </c>
      <c r="H41" s="305" t="s">
        <v>162</v>
      </c>
      <c r="I41" s="305" t="s">
        <v>162</v>
      </c>
      <c r="J41" s="315" t="s">
        <v>162</v>
      </c>
      <c r="K41" s="16" t="s">
        <v>121</v>
      </c>
    </row>
    <row r="42" spans="1:11" ht="16.5" customHeight="1">
      <c r="A42" s="16" t="s">
        <v>122</v>
      </c>
      <c r="B42" s="99"/>
      <c r="C42" s="193">
        <v>79445</v>
      </c>
      <c r="D42" s="304"/>
      <c r="E42" s="39"/>
      <c r="F42" s="305"/>
      <c r="G42" s="305"/>
      <c r="H42" s="305"/>
      <c r="I42" s="305"/>
      <c r="J42" s="315"/>
      <c r="K42" s="16" t="s">
        <v>122</v>
      </c>
    </row>
    <row r="43" spans="1:11" ht="16.5" customHeight="1">
      <c r="A43" s="16" t="s">
        <v>68</v>
      </c>
      <c r="B43" s="99"/>
      <c r="C43" s="193">
        <v>265085</v>
      </c>
      <c r="D43" s="304"/>
      <c r="E43" s="39"/>
      <c r="F43" s="305"/>
      <c r="G43" s="305"/>
      <c r="H43" s="305"/>
      <c r="I43" s="305"/>
      <c r="J43" s="315"/>
      <c r="K43" s="16" t="s">
        <v>68</v>
      </c>
    </row>
    <row r="44" spans="1:11" ht="16.5" customHeight="1">
      <c r="A44" s="16" t="s">
        <v>69</v>
      </c>
      <c r="B44" s="99"/>
      <c r="C44" s="193">
        <v>37707</v>
      </c>
      <c r="D44" s="304"/>
      <c r="E44" s="39"/>
      <c r="F44" s="305"/>
      <c r="G44" s="305"/>
      <c r="H44" s="305"/>
      <c r="I44" s="305"/>
      <c r="J44" s="315"/>
      <c r="K44" s="16" t="s">
        <v>69</v>
      </c>
    </row>
    <row r="45" spans="1:11" ht="16.5" customHeight="1">
      <c r="A45" s="16" t="s">
        <v>70</v>
      </c>
      <c r="B45" s="99"/>
      <c r="C45" s="193">
        <v>35729</v>
      </c>
      <c r="D45" s="304"/>
      <c r="E45" s="39"/>
      <c r="F45" s="305"/>
      <c r="G45" s="305"/>
      <c r="H45" s="305"/>
      <c r="I45" s="305"/>
      <c r="J45" s="315"/>
      <c r="K45" s="16" t="s">
        <v>70</v>
      </c>
    </row>
    <row r="46" spans="1:11" ht="16.5" customHeight="1">
      <c r="A46" s="16" t="s">
        <v>123</v>
      </c>
      <c r="B46" s="99"/>
      <c r="C46" s="193">
        <v>121224</v>
      </c>
      <c r="D46" s="304"/>
      <c r="E46" s="39"/>
      <c r="F46" s="305"/>
      <c r="G46" s="305"/>
      <c r="H46" s="305"/>
      <c r="I46" s="305"/>
      <c r="J46" s="315"/>
      <c r="K46" s="16" t="s">
        <v>123</v>
      </c>
    </row>
    <row r="47" spans="1:17" s="11" customFormat="1" ht="16.5" customHeight="1" thickBot="1">
      <c r="A47" s="105" t="s">
        <v>105</v>
      </c>
      <c r="B47" s="97">
        <v>465402</v>
      </c>
      <c r="C47" s="126">
        <f>SUM(C40:C46)</f>
        <v>1104292</v>
      </c>
      <c r="D47" s="121">
        <f>SUM(D40:D46)</f>
        <v>262903</v>
      </c>
      <c r="E47" s="125">
        <f>D47/$B47*100</f>
        <v>56.489443534836546</v>
      </c>
      <c r="F47" s="123">
        <f>SUM(F40:F46)</f>
        <v>22577</v>
      </c>
      <c r="G47" s="127">
        <f>SUM(G40:G46)</f>
        <v>46257</v>
      </c>
      <c r="H47" s="123" t="s">
        <v>155</v>
      </c>
      <c r="I47" s="128">
        <f>SUM(I40:I46)</f>
        <v>43273</v>
      </c>
      <c r="J47" s="128" t="s">
        <v>155</v>
      </c>
      <c r="K47" s="105" t="s">
        <v>105</v>
      </c>
      <c r="Q47" s="109"/>
    </row>
    <row r="48" spans="1:11" ht="16.5" customHeight="1" thickBot="1">
      <c r="A48" s="107" t="s">
        <v>5</v>
      </c>
      <c r="B48" s="101">
        <v>37862</v>
      </c>
      <c r="C48" s="171">
        <v>42337</v>
      </c>
      <c r="D48" s="172">
        <v>29081</v>
      </c>
      <c r="E48" s="173">
        <f>D48/$B48*100</f>
        <v>76.80788125297133</v>
      </c>
      <c r="F48" s="174">
        <v>1527</v>
      </c>
      <c r="G48" s="168">
        <v>3582</v>
      </c>
      <c r="H48" s="172" t="s">
        <v>101</v>
      </c>
      <c r="I48" s="166">
        <v>3114</v>
      </c>
      <c r="J48" s="166" t="s">
        <v>101</v>
      </c>
      <c r="K48" s="107" t="s">
        <v>5</v>
      </c>
    </row>
    <row r="49" spans="1:11" ht="16.5" customHeight="1">
      <c r="A49" s="17" t="s">
        <v>6</v>
      </c>
      <c r="B49" s="98"/>
      <c r="C49" s="185">
        <v>86063</v>
      </c>
      <c r="D49" s="186">
        <v>34816</v>
      </c>
      <c r="E49" s="36"/>
      <c r="F49" s="136">
        <v>2001</v>
      </c>
      <c r="G49" s="178">
        <v>4955</v>
      </c>
      <c r="H49" s="186">
        <v>1034</v>
      </c>
      <c r="I49" s="40">
        <v>4571</v>
      </c>
      <c r="J49" s="40">
        <v>983</v>
      </c>
      <c r="K49" s="17" t="s">
        <v>6</v>
      </c>
    </row>
    <row r="50" spans="1:11" ht="16.5" customHeight="1">
      <c r="A50" s="16" t="s">
        <v>56</v>
      </c>
      <c r="B50" s="99"/>
      <c r="C50" s="193">
        <v>3425</v>
      </c>
      <c r="D50" s="304" t="s">
        <v>159</v>
      </c>
      <c r="E50" s="39"/>
      <c r="F50" s="305" t="s">
        <v>159</v>
      </c>
      <c r="G50" s="305" t="s">
        <v>159</v>
      </c>
      <c r="H50" s="305" t="s">
        <v>159</v>
      </c>
      <c r="I50" s="305" t="s">
        <v>159</v>
      </c>
      <c r="J50" s="315" t="s">
        <v>159</v>
      </c>
      <c r="K50" s="16" t="s">
        <v>56</v>
      </c>
    </row>
    <row r="51" spans="1:11" ht="16.5" customHeight="1">
      <c r="A51" s="16" t="s">
        <v>57</v>
      </c>
      <c r="B51" s="99"/>
      <c r="C51" s="193">
        <v>4135</v>
      </c>
      <c r="D51" s="304"/>
      <c r="E51" s="39"/>
      <c r="F51" s="305"/>
      <c r="G51" s="305"/>
      <c r="H51" s="305"/>
      <c r="I51" s="305"/>
      <c r="J51" s="315"/>
      <c r="K51" s="16" t="s">
        <v>57</v>
      </c>
    </row>
    <row r="52" spans="1:11" ht="16.5" customHeight="1">
      <c r="A52" s="16" t="s">
        <v>58</v>
      </c>
      <c r="B52" s="99"/>
      <c r="C52" s="193">
        <v>4096</v>
      </c>
      <c r="D52" s="304"/>
      <c r="E52" s="39"/>
      <c r="F52" s="305"/>
      <c r="G52" s="305"/>
      <c r="H52" s="305"/>
      <c r="I52" s="305"/>
      <c r="J52" s="315"/>
      <c r="K52" s="16" t="s">
        <v>58</v>
      </c>
    </row>
    <row r="53" spans="1:11" ht="16.5" customHeight="1">
      <c r="A53" s="16" t="s">
        <v>59</v>
      </c>
      <c r="B53" s="99"/>
      <c r="C53" s="193">
        <v>6268</v>
      </c>
      <c r="D53" s="304"/>
      <c r="E53" s="39"/>
      <c r="F53" s="305"/>
      <c r="G53" s="305"/>
      <c r="H53" s="305"/>
      <c r="I53" s="305"/>
      <c r="J53" s="315"/>
      <c r="K53" s="16" t="s">
        <v>59</v>
      </c>
    </row>
    <row r="54" spans="1:11" ht="16.5" customHeight="1">
      <c r="A54" s="16" t="s">
        <v>60</v>
      </c>
      <c r="B54" s="99"/>
      <c r="C54" s="193">
        <v>6320</v>
      </c>
      <c r="D54" s="304"/>
      <c r="E54" s="39"/>
      <c r="F54" s="305"/>
      <c r="G54" s="305"/>
      <c r="H54" s="305"/>
      <c r="I54" s="305"/>
      <c r="J54" s="315"/>
      <c r="K54" s="16" t="s">
        <v>60</v>
      </c>
    </row>
    <row r="55" spans="1:11" ht="16.5" customHeight="1">
      <c r="A55" s="16" t="s">
        <v>61</v>
      </c>
      <c r="B55" s="99"/>
      <c r="C55" s="193">
        <v>4172</v>
      </c>
      <c r="D55" s="304"/>
      <c r="E55" s="39"/>
      <c r="F55" s="305"/>
      <c r="G55" s="305"/>
      <c r="H55" s="305"/>
      <c r="I55" s="305"/>
      <c r="J55" s="315"/>
      <c r="K55" s="16" t="s">
        <v>61</v>
      </c>
    </row>
    <row r="56" spans="1:11" ht="16.5" customHeight="1">
      <c r="A56" s="16" t="s">
        <v>62</v>
      </c>
      <c r="B56" s="99"/>
      <c r="C56" s="193">
        <v>2474</v>
      </c>
      <c r="D56" s="304"/>
      <c r="E56" s="39"/>
      <c r="F56" s="305"/>
      <c r="G56" s="305"/>
      <c r="H56" s="305"/>
      <c r="I56" s="305"/>
      <c r="J56" s="315"/>
      <c r="K56" s="16" t="s">
        <v>62</v>
      </c>
    </row>
    <row r="57" spans="1:11" s="11" customFormat="1" ht="16.5" customHeight="1" thickBot="1">
      <c r="A57" s="105" t="s">
        <v>63</v>
      </c>
      <c r="B57" s="97">
        <v>50940</v>
      </c>
      <c r="C57" s="126">
        <f>SUM(C49:C56)</f>
        <v>116953</v>
      </c>
      <c r="D57" s="121">
        <f>SUM(D49:D56)</f>
        <v>34816</v>
      </c>
      <c r="E57" s="125">
        <f>D57/$B57*100</f>
        <v>68.34707499018452</v>
      </c>
      <c r="F57" s="123">
        <f>SUM(F49:F56)</f>
        <v>2001</v>
      </c>
      <c r="G57" s="117">
        <f>SUM(G49:G56)</f>
        <v>4955</v>
      </c>
      <c r="H57" s="123">
        <f>SUM(H49:H56)</f>
        <v>1034</v>
      </c>
      <c r="I57" s="118">
        <f>SUM(I49:I56)</f>
        <v>4571</v>
      </c>
      <c r="J57" s="118">
        <f>SUM(J49:J56)</f>
        <v>983</v>
      </c>
      <c r="K57" s="105" t="s">
        <v>63</v>
      </c>
    </row>
    <row r="58" spans="1:19" s="77" customFormat="1" ht="12" customHeight="1">
      <c r="A58" s="344" t="s">
        <v>161</v>
      </c>
      <c r="B58" s="344"/>
      <c r="C58" s="344"/>
      <c r="D58" s="344"/>
      <c r="E58" s="344"/>
      <c r="F58" s="281"/>
      <c r="G58" s="282" t="s">
        <v>134</v>
      </c>
      <c r="H58" s="282"/>
      <c r="I58" s="282"/>
      <c r="J58" s="282"/>
      <c r="K58" s="282"/>
      <c r="L58" s="179"/>
      <c r="M58" s="69"/>
      <c r="N58" s="69"/>
      <c r="O58" s="69"/>
      <c r="P58" s="69"/>
      <c r="Q58" s="69"/>
      <c r="R58" s="69"/>
      <c r="S58" s="69"/>
    </row>
    <row r="59" spans="1:19" s="77" customFormat="1" ht="12" customHeight="1">
      <c r="A59" s="344" t="s">
        <v>177</v>
      </c>
      <c r="B59" s="344"/>
      <c r="C59" s="344"/>
      <c r="D59" s="344"/>
      <c r="E59" s="344"/>
      <c r="F59" s="344"/>
      <c r="G59" s="283" t="s">
        <v>106</v>
      </c>
      <c r="H59" s="284"/>
      <c r="I59" s="283"/>
      <c r="J59" s="283"/>
      <c r="K59" s="283"/>
      <c r="L59" s="71"/>
      <c r="M59" s="67"/>
      <c r="N59" s="67"/>
      <c r="O59" s="67"/>
      <c r="P59" s="67"/>
      <c r="Q59" s="67"/>
      <c r="R59" s="67"/>
      <c r="S59" s="68"/>
    </row>
    <row r="60" spans="1:19" s="77" customFormat="1" ht="12" customHeight="1" thickBot="1">
      <c r="A60" s="332" t="s">
        <v>166</v>
      </c>
      <c r="B60" s="332"/>
      <c r="C60" s="332"/>
      <c r="D60" s="332"/>
      <c r="E60" s="332"/>
      <c r="F60" s="332"/>
      <c r="G60" s="283" t="s">
        <v>165</v>
      </c>
      <c r="H60" s="281"/>
      <c r="I60" s="281"/>
      <c r="J60" s="281"/>
      <c r="K60" s="281"/>
      <c r="L60" s="280"/>
      <c r="M60" s="72"/>
      <c r="N60" s="72"/>
      <c r="O60" s="72"/>
      <c r="P60" s="72"/>
      <c r="Q60" s="72"/>
      <c r="R60" s="72"/>
      <c r="S60" s="72"/>
    </row>
    <row r="61" spans="1:11" ht="16.5" customHeight="1">
      <c r="A61" s="17" t="s">
        <v>7</v>
      </c>
      <c r="B61" s="98"/>
      <c r="C61" s="185">
        <v>36659</v>
      </c>
      <c r="D61" s="186">
        <v>8859</v>
      </c>
      <c r="E61" s="36"/>
      <c r="F61" s="136">
        <v>659</v>
      </c>
      <c r="G61" s="178">
        <v>8768</v>
      </c>
      <c r="H61" s="28">
        <v>657</v>
      </c>
      <c r="I61" s="186">
        <v>8283</v>
      </c>
      <c r="J61" s="184">
        <v>627</v>
      </c>
      <c r="K61" s="17" t="s">
        <v>7</v>
      </c>
    </row>
    <row r="62" spans="1:11" ht="16.5" customHeight="1">
      <c r="A62" s="16" t="s">
        <v>44</v>
      </c>
      <c r="B62" s="99"/>
      <c r="C62" s="193">
        <v>2235</v>
      </c>
      <c r="D62" s="203">
        <v>708</v>
      </c>
      <c r="E62" s="39"/>
      <c r="F62" s="143">
        <v>64</v>
      </c>
      <c r="G62" s="201">
        <v>123</v>
      </c>
      <c r="H62" s="116">
        <v>28</v>
      </c>
      <c r="I62" s="203">
        <v>116</v>
      </c>
      <c r="J62" s="192">
        <v>28</v>
      </c>
      <c r="K62" s="16" t="s">
        <v>44</v>
      </c>
    </row>
    <row r="63" spans="1:11" ht="16.5" customHeight="1">
      <c r="A63" s="16" t="s">
        <v>45</v>
      </c>
      <c r="B63" s="99"/>
      <c r="C63" s="193">
        <v>3939</v>
      </c>
      <c r="D63" s="203">
        <v>1726</v>
      </c>
      <c r="E63" s="39"/>
      <c r="F63" s="143">
        <v>94</v>
      </c>
      <c r="G63" s="201">
        <v>249</v>
      </c>
      <c r="H63" s="116">
        <v>35</v>
      </c>
      <c r="I63" s="203">
        <v>199</v>
      </c>
      <c r="J63" s="192">
        <v>13</v>
      </c>
      <c r="K63" s="16" t="s">
        <v>45</v>
      </c>
    </row>
    <row r="64" spans="1:11" ht="16.5" customHeight="1">
      <c r="A64" s="16" t="s">
        <v>46</v>
      </c>
      <c r="B64" s="99"/>
      <c r="C64" s="193">
        <v>282</v>
      </c>
      <c r="D64" s="203">
        <v>187</v>
      </c>
      <c r="E64" s="39"/>
      <c r="F64" s="143">
        <v>16</v>
      </c>
      <c r="G64" s="201">
        <v>47</v>
      </c>
      <c r="H64" s="116">
        <v>7</v>
      </c>
      <c r="I64" s="203">
        <v>38</v>
      </c>
      <c r="J64" s="192">
        <v>7</v>
      </c>
      <c r="K64" s="16" t="s">
        <v>46</v>
      </c>
    </row>
    <row r="65" spans="1:11" ht="16.5" customHeight="1">
      <c r="A65" s="16" t="s">
        <v>47</v>
      </c>
      <c r="B65" s="99"/>
      <c r="C65" s="193">
        <v>148</v>
      </c>
      <c r="D65" s="203">
        <v>520</v>
      </c>
      <c r="E65" s="39"/>
      <c r="F65" s="143">
        <v>20</v>
      </c>
      <c r="G65" s="201">
        <v>49</v>
      </c>
      <c r="H65" s="116">
        <v>9</v>
      </c>
      <c r="I65" s="203">
        <v>48</v>
      </c>
      <c r="J65" s="192">
        <v>9</v>
      </c>
      <c r="K65" s="16" t="s">
        <v>47</v>
      </c>
    </row>
    <row r="66" spans="1:11" ht="16.5" customHeight="1">
      <c r="A66" s="16" t="s">
        <v>48</v>
      </c>
      <c r="B66" s="99"/>
      <c r="C66" s="193">
        <v>382</v>
      </c>
      <c r="D66" s="203">
        <v>411</v>
      </c>
      <c r="E66" s="39"/>
      <c r="F66" s="143">
        <v>16</v>
      </c>
      <c r="G66" s="201">
        <v>43</v>
      </c>
      <c r="H66" s="116">
        <v>9</v>
      </c>
      <c r="I66" s="203">
        <v>43</v>
      </c>
      <c r="J66" s="192">
        <v>9</v>
      </c>
      <c r="K66" s="16" t="s">
        <v>48</v>
      </c>
    </row>
    <row r="67" spans="1:11" ht="16.5" customHeight="1">
      <c r="A67" s="16" t="s">
        <v>43</v>
      </c>
      <c r="B67" s="99"/>
      <c r="C67" s="193">
        <v>984</v>
      </c>
      <c r="D67" s="203">
        <v>109</v>
      </c>
      <c r="E67" s="39"/>
      <c r="F67" s="143">
        <v>25</v>
      </c>
      <c r="G67" s="201">
        <v>33</v>
      </c>
      <c r="H67" s="116">
        <v>23</v>
      </c>
      <c r="I67" s="203">
        <v>30</v>
      </c>
      <c r="J67" s="192">
        <v>21</v>
      </c>
      <c r="K67" s="16" t="s">
        <v>43</v>
      </c>
    </row>
    <row r="68" spans="1:11" s="11" customFormat="1" ht="16.5" customHeight="1" thickBot="1">
      <c r="A68" s="105" t="s">
        <v>49</v>
      </c>
      <c r="B68" s="97">
        <v>33862</v>
      </c>
      <c r="C68" s="126">
        <f>SUM(C61:C67)</f>
        <v>44629</v>
      </c>
      <c r="D68" s="119">
        <f>SUM(D61:D67)</f>
        <v>12520</v>
      </c>
      <c r="E68" s="211">
        <f>D68/$B68*100</f>
        <v>36.97359872423365</v>
      </c>
      <c r="F68" s="123">
        <f>SUM(F61:F67)</f>
        <v>894</v>
      </c>
      <c r="G68" s="117">
        <f>SUM(G61:G67)</f>
        <v>9312</v>
      </c>
      <c r="H68" s="117">
        <f>SUM(H61:H67)</f>
        <v>768</v>
      </c>
      <c r="I68" s="117">
        <f>SUM(I61:I67)</f>
        <v>8757</v>
      </c>
      <c r="J68" s="117">
        <f>SUM(J61:J67)</f>
        <v>714</v>
      </c>
      <c r="K68" s="105" t="s">
        <v>49</v>
      </c>
    </row>
    <row r="69" spans="1:11" ht="16.5" customHeight="1" thickBot="1">
      <c r="A69" s="107" t="s">
        <v>8</v>
      </c>
      <c r="B69" s="98">
        <v>26590</v>
      </c>
      <c r="C69" s="171">
        <v>28785</v>
      </c>
      <c r="D69" s="172">
        <v>14499</v>
      </c>
      <c r="E69" s="173">
        <f>D69/$B69*100</f>
        <v>54.52801805189921</v>
      </c>
      <c r="F69" s="174">
        <v>1135</v>
      </c>
      <c r="G69" s="168">
        <v>2509</v>
      </c>
      <c r="H69" s="165">
        <v>441</v>
      </c>
      <c r="I69" s="172">
        <v>2264</v>
      </c>
      <c r="J69" s="167">
        <v>386</v>
      </c>
      <c r="K69" s="107" t="s">
        <v>8</v>
      </c>
    </row>
    <row r="70" spans="1:11" ht="16.5" customHeight="1">
      <c r="A70" s="17" t="s">
        <v>9</v>
      </c>
      <c r="B70" s="98"/>
      <c r="C70" s="185">
        <v>231964</v>
      </c>
      <c r="D70" s="186">
        <v>59130</v>
      </c>
      <c r="E70" s="36"/>
      <c r="F70" s="136">
        <v>10100</v>
      </c>
      <c r="G70" s="212">
        <v>26120</v>
      </c>
      <c r="H70" s="213">
        <v>6007</v>
      </c>
      <c r="I70" s="182">
        <v>24594</v>
      </c>
      <c r="J70" s="183">
        <v>5800</v>
      </c>
      <c r="K70" s="17" t="s">
        <v>9</v>
      </c>
    </row>
    <row r="71" spans="1:11" ht="16.5" customHeight="1">
      <c r="A71" s="16" t="s">
        <v>80</v>
      </c>
      <c r="B71" s="99"/>
      <c r="C71" s="193">
        <v>82868</v>
      </c>
      <c r="D71" s="304" t="s">
        <v>162</v>
      </c>
      <c r="E71" s="39"/>
      <c r="F71" s="305" t="s">
        <v>162</v>
      </c>
      <c r="G71" s="305" t="s">
        <v>162</v>
      </c>
      <c r="H71" s="305" t="s">
        <v>162</v>
      </c>
      <c r="I71" s="305" t="s">
        <v>162</v>
      </c>
      <c r="J71" s="315" t="s">
        <v>162</v>
      </c>
      <c r="K71" s="16" t="s">
        <v>141</v>
      </c>
    </row>
    <row r="72" spans="1:11" ht="16.5" customHeight="1">
      <c r="A72" s="16" t="s">
        <v>71</v>
      </c>
      <c r="B72" s="99"/>
      <c r="C72" s="193">
        <v>46512</v>
      </c>
      <c r="D72" s="304"/>
      <c r="E72" s="39"/>
      <c r="F72" s="305"/>
      <c r="G72" s="305"/>
      <c r="H72" s="305"/>
      <c r="I72" s="305"/>
      <c r="J72" s="315"/>
      <c r="K72" s="16" t="s">
        <v>71</v>
      </c>
    </row>
    <row r="73" spans="1:11" ht="16.5" customHeight="1">
      <c r="A73" s="16" t="s">
        <v>76</v>
      </c>
      <c r="B73" s="99"/>
      <c r="C73" s="193">
        <v>14192</v>
      </c>
      <c r="D73" s="304"/>
      <c r="E73" s="39"/>
      <c r="F73" s="305"/>
      <c r="G73" s="305"/>
      <c r="H73" s="305"/>
      <c r="I73" s="305"/>
      <c r="J73" s="315"/>
      <c r="K73" s="16" t="s">
        <v>76</v>
      </c>
    </row>
    <row r="74" spans="1:11" ht="16.5" customHeight="1">
      <c r="A74" s="16" t="s">
        <v>77</v>
      </c>
      <c r="B74" s="99"/>
      <c r="C74" s="193">
        <v>5359</v>
      </c>
      <c r="D74" s="304"/>
      <c r="E74" s="39"/>
      <c r="F74" s="305"/>
      <c r="G74" s="305"/>
      <c r="H74" s="305"/>
      <c r="I74" s="305"/>
      <c r="J74" s="315"/>
      <c r="K74" s="16" t="s">
        <v>77</v>
      </c>
    </row>
    <row r="75" spans="1:11" ht="16.5" customHeight="1">
      <c r="A75" s="16" t="s">
        <v>72</v>
      </c>
      <c r="B75" s="99"/>
      <c r="C75" s="193">
        <v>26785</v>
      </c>
      <c r="D75" s="304"/>
      <c r="E75" s="39"/>
      <c r="F75" s="305"/>
      <c r="G75" s="305"/>
      <c r="H75" s="305"/>
      <c r="I75" s="305"/>
      <c r="J75" s="315"/>
      <c r="K75" s="16" t="s">
        <v>140</v>
      </c>
    </row>
    <row r="76" spans="1:11" ht="16.5" customHeight="1">
      <c r="A76" s="16" t="s">
        <v>73</v>
      </c>
      <c r="B76" s="99"/>
      <c r="C76" s="193">
        <v>34597</v>
      </c>
      <c r="D76" s="304"/>
      <c r="E76" s="39"/>
      <c r="F76" s="305"/>
      <c r="G76" s="305"/>
      <c r="H76" s="305"/>
      <c r="I76" s="305"/>
      <c r="J76" s="315"/>
      <c r="K76" s="16" t="s">
        <v>73</v>
      </c>
    </row>
    <row r="77" spans="1:11" s="11" customFormat="1" ht="16.5" customHeight="1" thickBot="1">
      <c r="A77" s="105" t="s">
        <v>10</v>
      </c>
      <c r="B77" s="97">
        <v>188966</v>
      </c>
      <c r="C77" s="126">
        <f>SUM(C70:C76)</f>
        <v>442277</v>
      </c>
      <c r="D77" s="214">
        <f>SUM(D70:D76)</f>
        <v>59130</v>
      </c>
      <c r="E77" s="125">
        <f>D77/$B77*100</f>
        <v>31.291343416275947</v>
      </c>
      <c r="F77" s="123">
        <f>SUM(F70:F76)</f>
        <v>10100</v>
      </c>
      <c r="G77" s="219">
        <f>SUM(G70:G76)</f>
        <v>26120</v>
      </c>
      <c r="H77" s="123">
        <f>SUM(H70:H76)</f>
        <v>6007</v>
      </c>
      <c r="I77" s="223">
        <f>SUM(I70:I76)</f>
        <v>24594</v>
      </c>
      <c r="J77" s="123">
        <f>SUM(J70:J76)</f>
        <v>5800</v>
      </c>
      <c r="K77" s="105" t="s">
        <v>10</v>
      </c>
    </row>
    <row r="78" spans="1:11" ht="16.5" customHeight="1">
      <c r="A78" s="17" t="s">
        <v>11</v>
      </c>
      <c r="B78" s="98"/>
      <c r="C78" s="185">
        <v>291009</v>
      </c>
      <c r="D78" s="186">
        <v>96064</v>
      </c>
      <c r="E78" s="36"/>
      <c r="F78" s="136">
        <v>4744</v>
      </c>
      <c r="G78" s="178">
        <v>13462</v>
      </c>
      <c r="H78" s="28">
        <v>2024</v>
      </c>
      <c r="I78" s="186">
        <v>10640</v>
      </c>
      <c r="J78" s="184">
        <v>1695</v>
      </c>
      <c r="K78" s="17" t="s">
        <v>11</v>
      </c>
    </row>
    <row r="79" spans="1:11" ht="16.5" customHeight="1">
      <c r="A79" s="16" t="s">
        <v>38</v>
      </c>
      <c r="B79" s="99"/>
      <c r="C79" s="193">
        <v>39951</v>
      </c>
      <c r="D79" s="304" t="s">
        <v>162</v>
      </c>
      <c r="E79" s="39"/>
      <c r="F79" s="305" t="s">
        <v>162</v>
      </c>
      <c r="G79" s="305" t="s">
        <v>162</v>
      </c>
      <c r="H79" s="305" t="s">
        <v>162</v>
      </c>
      <c r="I79" s="305" t="s">
        <v>162</v>
      </c>
      <c r="J79" s="315" t="s">
        <v>162</v>
      </c>
      <c r="K79" s="16" t="s">
        <v>38</v>
      </c>
    </row>
    <row r="80" spans="1:11" ht="16.5" customHeight="1">
      <c r="A80" s="16" t="s">
        <v>108</v>
      </c>
      <c r="B80" s="99"/>
      <c r="C80" s="193">
        <v>25039</v>
      </c>
      <c r="D80" s="304"/>
      <c r="E80" s="39"/>
      <c r="F80" s="305"/>
      <c r="G80" s="305"/>
      <c r="H80" s="305"/>
      <c r="I80" s="305"/>
      <c r="J80" s="315"/>
      <c r="K80" s="16" t="s">
        <v>108</v>
      </c>
    </row>
    <row r="81" spans="1:11" s="11" customFormat="1" ht="16.5" customHeight="1" thickBot="1">
      <c r="A81" s="105" t="s">
        <v>39</v>
      </c>
      <c r="B81" s="97">
        <v>116999</v>
      </c>
      <c r="C81" s="126">
        <f>SUM(C78:C80)</f>
        <v>355999</v>
      </c>
      <c r="D81" s="121">
        <f>SUM(D78:D80)</f>
        <v>96064</v>
      </c>
      <c r="E81" s="125">
        <f>D81/$B81*100</f>
        <v>82.10668467251857</v>
      </c>
      <c r="F81" s="123">
        <f>SUM(F78:F80)</f>
        <v>4744</v>
      </c>
      <c r="G81" s="117">
        <f>SUM(G78:G80)</f>
        <v>13462</v>
      </c>
      <c r="H81" s="123">
        <f>SUM(H78:H80)</f>
        <v>2024</v>
      </c>
      <c r="I81" s="121">
        <f>SUM(I78:I80)</f>
        <v>10640</v>
      </c>
      <c r="J81" s="123">
        <f>SUM(J78:J80)</f>
        <v>1695</v>
      </c>
      <c r="K81" s="105" t="s">
        <v>39</v>
      </c>
    </row>
    <row r="82" spans="1:11" ht="16.5" customHeight="1">
      <c r="A82" s="17" t="s">
        <v>51</v>
      </c>
      <c r="B82" s="98"/>
      <c r="C82" s="185">
        <v>59936</v>
      </c>
      <c r="D82" s="186">
        <v>19349</v>
      </c>
      <c r="E82" s="36"/>
      <c r="F82" s="136">
        <v>998</v>
      </c>
      <c r="G82" s="178">
        <v>3481</v>
      </c>
      <c r="H82" s="28">
        <v>604</v>
      </c>
      <c r="I82" s="186">
        <v>3044</v>
      </c>
      <c r="J82" s="184">
        <v>561</v>
      </c>
      <c r="K82" s="17" t="s">
        <v>51</v>
      </c>
    </row>
    <row r="83" spans="1:11" ht="16.5" customHeight="1">
      <c r="A83" s="16" t="s">
        <v>86</v>
      </c>
      <c r="B83" s="99"/>
      <c r="C83" s="193">
        <v>5008</v>
      </c>
      <c r="D83" s="304" t="s">
        <v>160</v>
      </c>
      <c r="E83" s="39"/>
      <c r="F83" s="305" t="s">
        <v>160</v>
      </c>
      <c r="G83" s="305" t="s">
        <v>160</v>
      </c>
      <c r="H83" s="305" t="s">
        <v>160</v>
      </c>
      <c r="I83" s="305" t="s">
        <v>160</v>
      </c>
      <c r="J83" s="315" t="s">
        <v>160</v>
      </c>
      <c r="K83" s="16" t="s">
        <v>86</v>
      </c>
    </row>
    <row r="84" spans="1:11" ht="16.5" customHeight="1">
      <c r="A84" s="16" t="s">
        <v>87</v>
      </c>
      <c r="B84" s="99"/>
      <c r="C84" s="193">
        <v>12137</v>
      </c>
      <c r="D84" s="304"/>
      <c r="E84" s="39"/>
      <c r="F84" s="305"/>
      <c r="G84" s="305"/>
      <c r="H84" s="305"/>
      <c r="I84" s="305"/>
      <c r="J84" s="315"/>
      <c r="K84" s="16" t="s">
        <v>87</v>
      </c>
    </row>
    <row r="85" spans="1:11" ht="16.5" customHeight="1">
      <c r="A85" s="16" t="s">
        <v>88</v>
      </c>
      <c r="B85" s="99"/>
      <c r="C85" s="193">
        <v>18092</v>
      </c>
      <c r="D85" s="304"/>
      <c r="E85" s="39"/>
      <c r="F85" s="305"/>
      <c r="G85" s="305"/>
      <c r="H85" s="305"/>
      <c r="I85" s="305"/>
      <c r="J85" s="315"/>
      <c r="K85" s="16" t="s">
        <v>88</v>
      </c>
    </row>
    <row r="86" spans="1:11" ht="16.5" customHeight="1">
      <c r="A86" s="16" t="s">
        <v>89</v>
      </c>
      <c r="B86" s="99"/>
      <c r="C86" s="193">
        <v>23312</v>
      </c>
      <c r="D86" s="304"/>
      <c r="E86" s="39"/>
      <c r="F86" s="305"/>
      <c r="G86" s="305"/>
      <c r="H86" s="305"/>
      <c r="I86" s="305"/>
      <c r="J86" s="315"/>
      <c r="K86" s="16" t="s">
        <v>89</v>
      </c>
    </row>
    <row r="87" spans="1:11" ht="16.5" customHeight="1">
      <c r="A87" s="16" t="s">
        <v>90</v>
      </c>
      <c r="B87" s="99"/>
      <c r="C87" s="193">
        <v>10202</v>
      </c>
      <c r="D87" s="304"/>
      <c r="E87" s="39"/>
      <c r="F87" s="305"/>
      <c r="G87" s="305"/>
      <c r="H87" s="305"/>
      <c r="I87" s="305"/>
      <c r="J87" s="315"/>
      <c r="K87" s="16" t="s">
        <v>90</v>
      </c>
    </row>
    <row r="88" spans="1:11" s="11" customFormat="1" ht="16.5" customHeight="1" thickBot="1">
      <c r="A88" s="106" t="s">
        <v>50</v>
      </c>
      <c r="B88" s="99">
        <v>27889</v>
      </c>
      <c r="C88" s="158">
        <f>SUM(C82:C87)</f>
        <v>128687</v>
      </c>
      <c r="D88" s="147">
        <f>SUM(D82:D87)</f>
        <v>19349</v>
      </c>
      <c r="E88" s="157">
        <f>D88/$B88*100</f>
        <v>69.37860805335437</v>
      </c>
      <c r="F88" s="123">
        <f>SUM(F82:F87)</f>
        <v>998</v>
      </c>
      <c r="G88" s="149">
        <f>SUM(G82:G87)</f>
        <v>3481</v>
      </c>
      <c r="H88" s="123">
        <f>SUM(H82:H87)</f>
        <v>604</v>
      </c>
      <c r="I88" s="147">
        <f>SUM(I82:I87)</f>
        <v>3044</v>
      </c>
      <c r="J88" s="123">
        <f>SUM(J82:J87)</f>
        <v>561</v>
      </c>
      <c r="K88" s="106" t="s">
        <v>50</v>
      </c>
    </row>
    <row r="89" spans="1:11" ht="16.5" customHeight="1">
      <c r="A89" s="17" t="s">
        <v>26</v>
      </c>
      <c r="B89" s="98"/>
      <c r="C89" s="185">
        <v>18106</v>
      </c>
      <c r="D89" s="186">
        <v>8267</v>
      </c>
      <c r="E89" s="36"/>
      <c r="F89" s="136">
        <v>314</v>
      </c>
      <c r="G89" s="178">
        <v>1091</v>
      </c>
      <c r="H89" s="28">
        <v>121</v>
      </c>
      <c r="I89" s="186">
        <v>1044</v>
      </c>
      <c r="J89" s="184">
        <v>118</v>
      </c>
      <c r="K89" s="17" t="s">
        <v>26</v>
      </c>
    </row>
    <row r="90" spans="1:11" ht="16.5" customHeight="1">
      <c r="A90" s="16" t="s">
        <v>27</v>
      </c>
      <c r="B90" s="99"/>
      <c r="C90" s="193">
        <v>12194</v>
      </c>
      <c r="D90" s="203">
        <v>4751</v>
      </c>
      <c r="E90" s="39"/>
      <c r="F90" s="143">
        <v>292</v>
      </c>
      <c r="G90" s="201">
        <v>929</v>
      </c>
      <c r="H90" s="116">
        <v>139</v>
      </c>
      <c r="I90" s="203">
        <v>878</v>
      </c>
      <c r="J90" s="192">
        <v>134</v>
      </c>
      <c r="K90" s="16" t="s">
        <v>27</v>
      </c>
    </row>
    <row r="91" spans="1:11" s="11" customFormat="1" ht="16.5" customHeight="1" thickBot="1">
      <c r="A91" s="105" t="s">
        <v>28</v>
      </c>
      <c r="B91" s="97">
        <v>21862</v>
      </c>
      <c r="C91" s="126">
        <f>SUM(C89:C90)</f>
        <v>30300</v>
      </c>
      <c r="D91" s="121">
        <f>SUM(D89:D90)</f>
        <v>13018</v>
      </c>
      <c r="E91" s="125">
        <f aca="true" t="shared" si="0" ref="E91:E96">D91/$B91*100</f>
        <v>59.54624462537736</v>
      </c>
      <c r="F91" s="123">
        <f>SUM(F89:F90)</f>
        <v>606</v>
      </c>
      <c r="G91" s="117">
        <f>SUM(G89:G90)</f>
        <v>2020</v>
      </c>
      <c r="H91" s="123">
        <f>SUM(H89:H90)</f>
        <v>260</v>
      </c>
      <c r="I91" s="121">
        <f>SUM(I89:I90)</f>
        <v>1922</v>
      </c>
      <c r="J91" s="123">
        <f>SUM(J89:J90)</f>
        <v>252</v>
      </c>
      <c r="K91" s="105" t="s">
        <v>28</v>
      </c>
    </row>
    <row r="92" spans="1:11" ht="16.5" customHeight="1" thickBot="1">
      <c r="A92" s="107" t="s">
        <v>32</v>
      </c>
      <c r="B92" s="101">
        <v>52353</v>
      </c>
      <c r="C92" s="171">
        <v>136822</v>
      </c>
      <c r="D92" s="172">
        <v>31904</v>
      </c>
      <c r="E92" s="173">
        <f>D92/$B92*100</f>
        <v>60.94015624701545</v>
      </c>
      <c r="F92" s="174">
        <v>2803</v>
      </c>
      <c r="G92" s="168">
        <v>6443</v>
      </c>
      <c r="H92" s="165">
        <v>1419</v>
      </c>
      <c r="I92" s="172">
        <v>5078</v>
      </c>
      <c r="J92" s="167">
        <v>1178</v>
      </c>
      <c r="K92" s="107" t="s">
        <v>32</v>
      </c>
    </row>
    <row r="93" spans="1:11" ht="16.5" customHeight="1" thickBot="1">
      <c r="A93" s="107" t="s">
        <v>12</v>
      </c>
      <c r="B93" s="101">
        <v>30425</v>
      </c>
      <c r="C93" s="171">
        <v>55636</v>
      </c>
      <c r="D93" s="172">
        <v>6988</v>
      </c>
      <c r="E93" s="173">
        <f>D93/$B93*100</f>
        <v>22.967953985209533</v>
      </c>
      <c r="F93" s="174">
        <v>1795</v>
      </c>
      <c r="G93" s="168">
        <v>3464</v>
      </c>
      <c r="H93" s="165">
        <v>994</v>
      </c>
      <c r="I93" s="172">
        <v>2510</v>
      </c>
      <c r="J93" s="167">
        <v>834</v>
      </c>
      <c r="K93" s="107" t="s">
        <v>12</v>
      </c>
    </row>
    <row r="94" spans="1:11" ht="16.5" customHeight="1" thickBot="1">
      <c r="A94" s="107" t="s">
        <v>22</v>
      </c>
      <c r="B94" s="101">
        <v>23659</v>
      </c>
      <c r="C94" s="171">
        <v>59597</v>
      </c>
      <c r="D94" s="172">
        <v>17283</v>
      </c>
      <c r="E94" s="173">
        <f t="shared" si="0"/>
        <v>73.05042478549389</v>
      </c>
      <c r="F94" s="174">
        <v>1474</v>
      </c>
      <c r="G94" s="168">
        <v>3273</v>
      </c>
      <c r="H94" s="165">
        <v>706</v>
      </c>
      <c r="I94" s="172">
        <v>2456</v>
      </c>
      <c r="J94" s="167">
        <v>651</v>
      </c>
      <c r="K94" s="107" t="s">
        <v>22</v>
      </c>
    </row>
    <row r="95" spans="1:11" ht="16.5" customHeight="1" thickBot="1">
      <c r="A95" s="107" t="s">
        <v>34</v>
      </c>
      <c r="B95" s="101">
        <v>12873</v>
      </c>
      <c r="C95" s="171">
        <v>32162</v>
      </c>
      <c r="D95" s="172">
        <v>10249</v>
      </c>
      <c r="E95" s="173">
        <f t="shared" si="0"/>
        <v>79.61625106812708</v>
      </c>
      <c r="F95" s="174">
        <v>484</v>
      </c>
      <c r="G95" s="168">
        <v>1585</v>
      </c>
      <c r="H95" s="165">
        <v>235</v>
      </c>
      <c r="I95" s="172">
        <v>1220</v>
      </c>
      <c r="J95" s="167">
        <v>190</v>
      </c>
      <c r="K95" s="107" t="s">
        <v>34</v>
      </c>
    </row>
    <row r="96" spans="1:11" ht="16.5" customHeight="1" thickBot="1">
      <c r="A96" s="17" t="s">
        <v>36</v>
      </c>
      <c r="B96" s="98">
        <v>5963</v>
      </c>
      <c r="C96" s="185">
        <v>8728</v>
      </c>
      <c r="D96" s="186">
        <v>3413</v>
      </c>
      <c r="E96" s="36">
        <f t="shared" si="0"/>
        <v>57.236290457823245</v>
      </c>
      <c r="F96" s="136">
        <v>172</v>
      </c>
      <c r="G96" s="178">
        <v>538</v>
      </c>
      <c r="H96" s="28">
        <v>77</v>
      </c>
      <c r="I96" s="186">
        <v>498</v>
      </c>
      <c r="J96" s="184">
        <v>73</v>
      </c>
      <c r="K96" s="17" t="s">
        <v>36</v>
      </c>
    </row>
    <row r="97" spans="1:11" ht="16.5" customHeight="1" thickBot="1">
      <c r="A97" s="17" t="s">
        <v>35</v>
      </c>
      <c r="B97" s="98">
        <v>18087</v>
      </c>
      <c r="C97" s="185">
        <v>31002</v>
      </c>
      <c r="D97" s="186">
        <v>5628</v>
      </c>
      <c r="E97" s="36">
        <f>D97/B97*100</f>
        <v>31.116271355116936</v>
      </c>
      <c r="F97" s="136">
        <v>322</v>
      </c>
      <c r="G97" s="178">
        <v>1459</v>
      </c>
      <c r="H97" s="28">
        <v>181</v>
      </c>
      <c r="I97" s="186">
        <v>1289</v>
      </c>
      <c r="J97" s="184" t="s">
        <v>178</v>
      </c>
      <c r="K97" s="17" t="s">
        <v>35</v>
      </c>
    </row>
    <row r="98" spans="1:11" ht="16.5" customHeight="1">
      <c r="A98" s="17" t="s">
        <v>17</v>
      </c>
      <c r="B98" s="98"/>
      <c r="C98" s="185">
        <v>10112</v>
      </c>
      <c r="D98" s="186">
        <v>5429</v>
      </c>
      <c r="E98" s="36"/>
      <c r="F98" s="136">
        <v>208</v>
      </c>
      <c r="G98" s="178">
        <v>526</v>
      </c>
      <c r="H98" s="28">
        <v>107</v>
      </c>
      <c r="I98" s="186">
        <v>478</v>
      </c>
      <c r="J98" s="184">
        <v>102</v>
      </c>
      <c r="K98" s="17" t="s">
        <v>17</v>
      </c>
    </row>
    <row r="99" spans="1:11" ht="16.5" customHeight="1">
      <c r="A99" s="16" t="s">
        <v>21</v>
      </c>
      <c r="B99" s="99"/>
      <c r="C99" s="193">
        <v>7787</v>
      </c>
      <c r="D99" s="203">
        <v>4742</v>
      </c>
      <c r="E99" s="39"/>
      <c r="F99" s="143">
        <v>192</v>
      </c>
      <c r="G99" s="201">
        <v>491</v>
      </c>
      <c r="H99" s="116">
        <v>98</v>
      </c>
      <c r="I99" s="203">
        <v>469</v>
      </c>
      <c r="J99" s="192">
        <v>97</v>
      </c>
      <c r="K99" s="16" t="s">
        <v>21</v>
      </c>
    </row>
    <row r="100" spans="1:13" s="11" customFormat="1" ht="16.5" customHeight="1">
      <c r="A100" s="16" t="s">
        <v>124</v>
      </c>
      <c r="B100" s="99"/>
      <c r="C100" s="193">
        <v>6769</v>
      </c>
      <c r="D100" s="203">
        <v>2327</v>
      </c>
      <c r="E100" s="39"/>
      <c r="F100" s="143">
        <v>132</v>
      </c>
      <c r="G100" s="201">
        <v>392</v>
      </c>
      <c r="H100" s="116">
        <v>86</v>
      </c>
      <c r="I100" s="203">
        <v>364</v>
      </c>
      <c r="J100" s="192">
        <v>83</v>
      </c>
      <c r="K100" s="16" t="s">
        <v>124</v>
      </c>
      <c r="M100" s="109"/>
    </row>
    <row r="101" spans="1:11" ht="16.5" customHeight="1" thickBot="1">
      <c r="A101" s="105" t="s">
        <v>25</v>
      </c>
      <c r="B101" s="97">
        <v>15652</v>
      </c>
      <c r="C101" s="237">
        <f>SUM(C98:C100)</f>
        <v>24668</v>
      </c>
      <c r="D101" s="214">
        <f>SUM(D98:D100)</f>
        <v>12498</v>
      </c>
      <c r="E101" s="125">
        <f aca="true" t="shared" si="1" ref="E101:E106">D101/$B101*100</f>
        <v>79.84922054689495</v>
      </c>
      <c r="F101" s="123">
        <f>SUM(F98:F100)</f>
        <v>532</v>
      </c>
      <c r="G101" s="216">
        <f>SUM(G98:G100)</f>
        <v>1409</v>
      </c>
      <c r="H101" s="123">
        <f>SUM(H98:H100)</f>
        <v>291</v>
      </c>
      <c r="I101" s="214">
        <f>SUM(I98:I100)</f>
        <v>1311</v>
      </c>
      <c r="J101" s="123">
        <f>SUM(J98:J100)</f>
        <v>282</v>
      </c>
      <c r="K101" s="105" t="s">
        <v>25</v>
      </c>
    </row>
    <row r="102" spans="1:11" ht="16.5" customHeight="1" thickBot="1">
      <c r="A102" s="110" t="s">
        <v>79</v>
      </c>
      <c r="B102" s="97">
        <v>8650</v>
      </c>
      <c r="C102" s="248">
        <v>8187</v>
      </c>
      <c r="D102" s="249">
        <v>5083</v>
      </c>
      <c r="E102" s="241">
        <f t="shared" si="1"/>
        <v>58.76300578034682</v>
      </c>
      <c r="F102" s="250">
        <v>193</v>
      </c>
      <c r="G102" s="242">
        <v>450</v>
      </c>
      <c r="H102" s="175">
        <v>65</v>
      </c>
      <c r="I102" s="249">
        <v>437</v>
      </c>
      <c r="J102" s="244">
        <v>65</v>
      </c>
      <c r="K102" s="110" t="s">
        <v>142</v>
      </c>
    </row>
    <row r="103" spans="1:11" ht="16.5" customHeight="1" thickBot="1">
      <c r="A103" s="111" t="s">
        <v>13</v>
      </c>
      <c r="B103" s="102">
        <v>2796184</v>
      </c>
      <c r="C103" s="245">
        <f>SUM(C19,C27,C88,C28,C33,C39,C47,C48,C57,C68,C69,C77,C81,C91,C92,C93:C97,C101,C102)</f>
        <v>5688219</v>
      </c>
      <c r="D103" s="230">
        <f>SUM(D19,D27,D88,D28,D33,D39,D47,D48,D57,D68,D69,D77,D81,D91,D92,D93:D97,D101,D102)</f>
        <v>1054777</v>
      </c>
      <c r="E103" s="251">
        <f t="shared" si="1"/>
        <v>37.72201686298183</v>
      </c>
      <c r="F103" s="231" t="s">
        <v>101</v>
      </c>
      <c r="G103" s="239" t="s">
        <v>100</v>
      </c>
      <c r="H103" s="231" t="s">
        <v>101</v>
      </c>
      <c r="I103" s="230" t="s">
        <v>100</v>
      </c>
      <c r="J103" s="246" t="s">
        <v>101</v>
      </c>
      <c r="K103" s="233" t="s">
        <v>13</v>
      </c>
    </row>
    <row r="104" spans="1:11" s="14" customFormat="1" ht="16.5" customHeight="1" thickBot="1">
      <c r="A104" s="17" t="s">
        <v>14</v>
      </c>
      <c r="B104" s="103">
        <v>2803339</v>
      </c>
      <c r="C104" s="185">
        <v>136653</v>
      </c>
      <c r="D104" s="186">
        <v>77238</v>
      </c>
      <c r="E104" s="36">
        <f t="shared" si="1"/>
        <v>2.755214406819867</v>
      </c>
      <c r="F104" s="136">
        <v>2403</v>
      </c>
      <c r="G104" s="178">
        <v>6591</v>
      </c>
      <c r="H104" s="28">
        <v>731</v>
      </c>
      <c r="I104" s="186" t="s">
        <v>101</v>
      </c>
      <c r="J104" s="184" t="s">
        <v>101</v>
      </c>
      <c r="K104" s="17" t="s">
        <v>14</v>
      </c>
    </row>
    <row r="105" spans="1:11" ht="16.5" customHeight="1" thickBot="1">
      <c r="A105" s="111" t="s">
        <v>15</v>
      </c>
      <c r="B105" s="101">
        <v>2803339</v>
      </c>
      <c r="C105" s="265">
        <f>SUM(C103,C104)</f>
        <v>5824872</v>
      </c>
      <c r="D105" s="235">
        <f>SUM(D103,D104)</f>
        <v>1132015</v>
      </c>
      <c r="E105" s="251">
        <f t="shared" si="1"/>
        <v>40.380952856575675</v>
      </c>
      <c r="F105" s="236" t="s">
        <v>101</v>
      </c>
      <c r="G105" s="234" t="s">
        <v>100</v>
      </c>
      <c r="H105" s="236" t="s">
        <v>101</v>
      </c>
      <c r="I105" s="235" t="s">
        <v>100</v>
      </c>
      <c r="J105" s="255" t="s">
        <v>101</v>
      </c>
      <c r="K105" s="233" t="s">
        <v>15</v>
      </c>
    </row>
    <row r="106" spans="1:11" s="3" customFormat="1" ht="16.5" customHeight="1" thickBot="1">
      <c r="A106" s="107" t="s">
        <v>98</v>
      </c>
      <c r="B106" s="104">
        <v>7155</v>
      </c>
      <c r="C106" s="267">
        <v>7564</v>
      </c>
      <c r="D106" s="268">
        <v>4408</v>
      </c>
      <c r="E106" s="173">
        <f t="shared" si="1"/>
        <v>61.607267645003496</v>
      </c>
      <c r="F106" s="173" t="s">
        <v>101</v>
      </c>
      <c r="G106" s="170" t="s">
        <v>101</v>
      </c>
      <c r="H106" s="266" t="s">
        <v>101</v>
      </c>
      <c r="I106" s="206" t="s">
        <v>101</v>
      </c>
      <c r="J106" s="269" t="s">
        <v>101</v>
      </c>
      <c r="K106" s="107" t="s">
        <v>143</v>
      </c>
    </row>
    <row r="107" spans="1:11" s="8" customFormat="1" ht="11.25" customHeight="1">
      <c r="A107" s="108" t="s">
        <v>161</v>
      </c>
      <c r="B107" s="70"/>
      <c r="C107" s="70"/>
      <c r="D107" s="70"/>
      <c r="E107" s="70"/>
      <c r="F107" s="70"/>
      <c r="G107" s="67"/>
      <c r="H107" s="67"/>
      <c r="I107" s="67"/>
      <c r="J107" s="67"/>
      <c r="K107" s="69"/>
    </row>
    <row r="108" spans="1:11" s="8" customFormat="1" ht="11.25" customHeight="1">
      <c r="A108" s="109" t="s">
        <v>177</v>
      </c>
      <c r="B108" s="71"/>
      <c r="C108" s="71"/>
      <c r="D108" s="71"/>
      <c r="E108" s="71"/>
      <c r="F108" s="71"/>
      <c r="G108" s="67"/>
      <c r="H108" s="67"/>
      <c r="I108" s="67"/>
      <c r="J108" s="67"/>
      <c r="K108" s="74"/>
    </row>
    <row r="109" spans="1:11" s="8" customFormat="1" ht="11.25" customHeight="1">
      <c r="A109" s="109" t="s">
        <v>167</v>
      </c>
      <c r="B109" s="71"/>
      <c r="C109" s="71"/>
      <c r="D109" s="71"/>
      <c r="E109" s="71"/>
      <c r="F109" s="71"/>
      <c r="G109" s="67"/>
      <c r="H109" s="67"/>
      <c r="I109" s="67"/>
      <c r="J109" s="67"/>
      <c r="K109" s="74"/>
    </row>
    <row r="110" spans="1:11" s="8" customFormat="1" ht="11.25" customHeight="1">
      <c r="A110" s="21" t="s">
        <v>99</v>
      </c>
      <c r="C110" s="67"/>
      <c r="D110" s="76"/>
      <c r="E110" s="67"/>
      <c r="F110" s="75"/>
      <c r="G110" s="78"/>
      <c r="H110" s="78"/>
      <c r="I110" s="78"/>
      <c r="J110" s="78"/>
      <c r="K110" s="74"/>
    </row>
    <row r="111" spans="1:11" s="8" customFormat="1" ht="11.25" customHeight="1">
      <c r="A111" s="21" t="s">
        <v>135</v>
      </c>
      <c r="C111" s="67"/>
      <c r="D111" s="76"/>
      <c r="E111" s="67"/>
      <c r="F111" s="75"/>
      <c r="G111" s="67"/>
      <c r="H111" s="67"/>
      <c r="I111" s="67"/>
      <c r="J111" s="67"/>
      <c r="K111" s="74"/>
    </row>
    <row r="112" spans="1:10" ht="10.5">
      <c r="A112" s="2"/>
      <c r="B112" s="8"/>
      <c r="C112" s="8"/>
      <c r="D112" s="8"/>
      <c r="E112" s="9"/>
      <c r="F112" s="9"/>
      <c r="G112" s="8"/>
      <c r="H112" s="8"/>
      <c r="I112" s="8"/>
      <c r="J112" s="8"/>
    </row>
  </sheetData>
  <sheetProtection/>
  <mergeCells count="57">
    <mergeCell ref="D79:D80"/>
    <mergeCell ref="F79:F80"/>
    <mergeCell ref="G79:G80"/>
    <mergeCell ref="D41:D46"/>
    <mergeCell ref="F41:F46"/>
    <mergeCell ref="A59:F59"/>
    <mergeCell ref="A58:E58"/>
    <mergeCell ref="F71:F76"/>
    <mergeCell ref="G71:G76"/>
    <mergeCell ref="G4:I4"/>
    <mergeCell ref="J41:J46"/>
    <mergeCell ref="I35:I38"/>
    <mergeCell ref="J35:J38"/>
    <mergeCell ref="H35:H38"/>
    <mergeCell ref="I79:I80"/>
    <mergeCell ref="J79:J80"/>
    <mergeCell ref="I41:I46"/>
    <mergeCell ref="H71:H76"/>
    <mergeCell ref="H79:H80"/>
    <mergeCell ref="I71:I76"/>
    <mergeCell ref="K3:K7"/>
    <mergeCell ref="A60:F60"/>
    <mergeCell ref="B5:B7"/>
    <mergeCell ref="H5:H7"/>
    <mergeCell ref="D50:D56"/>
    <mergeCell ref="F30:F32"/>
    <mergeCell ref="G30:G32"/>
    <mergeCell ref="J30:J32"/>
    <mergeCell ref="B3:B4"/>
    <mergeCell ref="D30:D32"/>
    <mergeCell ref="I30:I32"/>
    <mergeCell ref="G41:G46"/>
    <mergeCell ref="H41:H46"/>
    <mergeCell ref="H30:H32"/>
    <mergeCell ref="D35:D38"/>
    <mergeCell ref="F35:F38"/>
    <mergeCell ref="G35:G38"/>
    <mergeCell ref="A3:A7"/>
    <mergeCell ref="F50:F56"/>
    <mergeCell ref="G50:G56"/>
    <mergeCell ref="H50:H56"/>
    <mergeCell ref="C3:C7"/>
    <mergeCell ref="D3:I3"/>
    <mergeCell ref="I5:J5"/>
    <mergeCell ref="F4:F7"/>
    <mergeCell ref="I50:I56"/>
    <mergeCell ref="J50:J56"/>
    <mergeCell ref="D83:D87"/>
    <mergeCell ref="F83:F87"/>
    <mergeCell ref="G83:G87"/>
    <mergeCell ref="J6:J7"/>
    <mergeCell ref="E4:E7"/>
    <mergeCell ref="I83:I87"/>
    <mergeCell ref="J83:J87"/>
    <mergeCell ref="J71:J76"/>
    <mergeCell ref="H83:H87"/>
    <mergeCell ref="D71:D76"/>
  </mergeCells>
  <printOptions horizontalCentered="1"/>
  <pageMargins left="0.3937007874015748" right="0.3937007874015748" top="0.1968503937007874" bottom="0.3937007874015748" header="0" footer="0.1968503937007874"/>
  <pageSetup firstPageNumber="11" useFirstPageNumber="1" fitToHeight="0" horizontalDpi="600" verticalDpi="600" orientation="portrait" paperSize="9" scale="86" r:id="rId2"/>
  <headerFooter alignWithMargins="0">
    <oddFooter>&amp;C－&amp;P －</oddFooter>
  </headerFooter>
  <rowBreaks count="1" manualBreakCount="1">
    <brk id="60" max="1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12"/>
  <sheetViews>
    <sheetView view="pageBreakPreview" zoomScaleNormal="145" zoomScaleSheetLayoutView="100" zoomScalePageLayoutView="0" workbookViewId="0" topLeftCell="A1">
      <pane xSplit="1" ySplit="7" topLeftCell="B8" activePane="bottomRight" state="frozen"/>
      <selection pane="topLeft" activeCell="D33" sqref="D33"/>
      <selection pane="topRight" activeCell="D33" sqref="D33"/>
      <selection pane="bottomLeft" activeCell="D33" sqref="D33"/>
      <selection pane="bottomRight" activeCell="I11" sqref="I11"/>
    </sheetView>
  </sheetViews>
  <sheetFormatPr defaultColWidth="9.00390625" defaultRowHeight="13.5"/>
  <cols>
    <col min="1" max="1" width="14.875" style="1" customWidth="1"/>
    <col min="2" max="2" width="7.625" style="2" customWidth="1"/>
    <col min="3" max="3" width="8.625" style="2" customWidth="1"/>
    <col min="4" max="4" width="4.00390625" style="2" customWidth="1"/>
    <col min="5" max="7" width="7.375" style="2" customWidth="1"/>
    <col min="8" max="8" width="7.375" style="4" customWidth="1"/>
    <col min="9" max="11" width="7.375" style="2" customWidth="1"/>
    <col min="12" max="12" width="7.625" style="4" customWidth="1"/>
    <col min="13" max="13" width="6.875" style="2" customWidth="1"/>
    <col min="14" max="14" width="12.625" style="1" customWidth="1"/>
    <col min="15" max="20" width="9.00390625" style="2" customWidth="1"/>
    <col min="21" max="54" width="9.00390625" style="2" customWidth="1" collapsed="1"/>
    <col min="55" max="16384" width="9.00390625" style="2" customWidth="1"/>
  </cols>
  <sheetData>
    <row r="2" spans="1:14" s="24" customFormat="1" ht="15.75" customHeight="1" thickBot="1">
      <c r="A2" s="22"/>
      <c r="B2" s="15"/>
      <c r="C2" s="15" t="s">
        <v>146</v>
      </c>
      <c r="E2" s="7"/>
      <c r="F2" s="7" t="s">
        <v>179</v>
      </c>
      <c r="G2" s="15"/>
      <c r="H2" s="23"/>
      <c r="I2" s="15"/>
      <c r="J2" s="15"/>
      <c r="K2" s="15"/>
      <c r="L2" s="23"/>
      <c r="M2" s="15"/>
      <c r="N2" s="6"/>
    </row>
    <row r="3" spans="1:14" ht="13.5" customHeight="1">
      <c r="A3" s="316" t="s">
        <v>0</v>
      </c>
      <c r="B3" s="339" t="s">
        <v>109</v>
      </c>
      <c r="C3" s="359" t="s">
        <v>175</v>
      </c>
      <c r="D3" s="359"/>
      <c r="E3" s="359"/>
      <c r="F3" s="359"/>
      <c r="G3" s="359"/>
      <c r="H3" s="359"/>
      <c r="I3" s="359"/>
      <c r="J3" s="49"/>
      <c r="K3" s="48"/>
      <c r="L3" s="360" t="s">
        <v>148</v>
      </c>
      <c r="M3" s="361"/>
      <c r="N3" s="300" t="s">
        <v>144</v>
      </c>
    </row>
    <row r="4" spans="1:14" ht="12" customHeight="1">
      <c r="A4" s="317"/>
      <c r="B4" s="340"/>
      <c r="C4" s="52"/>
      <c r="D4" s="353" t="s">
        <v>2</v>
      </c>
      <c r="E4" s="356" t="s">
        <v>91</v>
      </c>
      <c r="F4" s="341" t="s">
        <v>24</v>
      </c>
      <c r="G4" s="343"/>
      <c r="H4" s="362" t="s">
        <v>23</v>
      </c>
      <c r="I4" s="363"/>
      <c r="J4" s="364" t="s">
        <v>133</v>
      </c>
      <c r="K4" s="365"/>
      <c r="L4" s="366" t="s">
        <v>93</v>
      </c>
      <c r="M4" s="369" t="s">
        <v>94</v>
      </c>
      <c r="N4" s="301"/>
    </row>
    <row r="5" spans="1:14" ht="10.5" customHeight="1">
      <c r="A5" s="317"/>
      <c r="B5" s="333" t="s">
        <v>172</v>
      </c>
      <c r="C5" s="52"/>
      <c r="D5" s="354"/>
      <c r="E5" s="357"/>
      <c r="F5" s="54"/>
      <c r="G5" s="347" t="s">
        <v>91</v>
      </c>
      <c r="H5" s="55"/>
      <c r="I5" s="347" t="s">
        <v>91</v>
      </c>
      <c r="J5" s="56"/>
      <c r="K5" s="350" t="s">
        <v>91</v>
      </c>
      <c r="L5" s="367"/>
      <c r="M5" s="369"/>
      <c r="N5" s="301"/>
    </row>
    <row r="6" spans="1:14" ht="24" customHeight="1">
      <c r="A6" s="317"/>
      <c r="B6" s="333"/>
      <c r="C6" s="52"/>
      <c r="D6" s="354"/>
      <c r="E6" s="357"/>
      <c r="F6" s="54"/>
      <c r="G6" s="348"/>
      <c r="H6" s="55"/>
      <c r="I6" s="348"/>
      <c r="J6" s="56"/>
      <c r="K6" s="351"/>
      <c r="L6" s="367"/>
      <c r="M6" s="369"/>
      <c r="N6" s="301"/>
    </row>
    <row r="7" spans="1:14" ht="20.25" customHeight="1" thickBot="1">
      <c r="A7" s="318"/>
      <c r="B7" s="334"/>
      <c r="C7" s="58"/>
      <c r="D7" s="355"/>
      <c r="E7" s="358"/>
      <c r="F7" s="61"/>
      <c r="G7" s="349"/>
      <c r="H7" s="62"/>
      <c r="I7" s="349"/>
      <c r="J7" s="63"/>
      <c r="K7" s="352"/>
      <c r="L7" s="368"/>
      <c r="M7" s="370"/>
      <c r="N7" s="302"/>
    </row>
    <row r="8" spans="1:14" s="3" customFormat="1" ht="17.25" customHeight="1">
      <c r="A8" s="16" t="s">
        <v>3</v>
      </c>
      <c r="B8" s="18"/>
      <c r="C8" s="26">
        <v>409934</v>
      </c>
      <c r="D8" s="39"/>
      <c r="E8" s="29" t="s">
        <v>101</v>
      </c>
      <c r="F8" s="31">
        <v>20069</v>
      </c>
      <c r="G8" s="20" t="s">
        <v>101</v>
      </c>
      <c r="H8" s="41">
        <v>141950</v>
      </c>
      <c r="I8" s="20" t="s">
        <v>101</v>
      </c>
      <c r="J8" s="28">
        <v>70663</v>
      </c>
      <c r="K8" s="33" t="s">
        <v>101</v>
      </c>
      <c r="L8" s="30" t="s">
        <v>101</v>
      </c>
      <c r="M8" s="32">
        <v>9429</v>
      </c>
      <c r="N8" s="16" t="s">
        <v>3</v>
      </c>
    </row>
    <row r="9" spans="1:14" s="83" customFormat="1" ht="17.25" customHeight="1">
      <c r="A9" s="82" t="s">
        <v>110</v>
      </c>
      <c r="B9" s="81"/>
      <c r="C9" s="90">
        <v>82144</v>
      </c>
      <c r="D9" s="84"/>
      <c r="E9" s="86" t="s">
        <v>101</v>
      </c>
      <c r="F9" s="86">
        <v>0</v>
      </c>
      <c r="G9" s="86">
        <v>0</v>
      </c>
      <c r="H9" s="86">
        <v>0</v>
      </c>
      <c r="I9" s="90">
        <v>0</v>
      </c>
      <c r="J9" s="85">
        <v>69900</v>
      </c>
      <c r="K9" s="86" t="s">
        <v>101</v>
      </c>
      <c r="L9" s="87" t="s">
        <v>101</v>
      </c>
      <c r="M9" s="88">
        <v>14100</v>
      </c>
      <c r="N9" s="82" t="s">
        <v>136</v>
      </c>
    </row>
    <row r="10" spans="1:14" s="3" customFormat="1" ht="17.25" customHeight="1">
      <c r="A10" s="16" t="s">
        <v>29</v>
      </c>
      <c r="B10" s="95">
        <v>136231</v>
      </c>
      <c r="C10" s="26">
        <v>207088</v>
      </c>
      <c r="D10" s="39"/>
      <c r="E10" s="29" t="s">
        <v>101</v>
      </c>
      <c r="F10" s="29">
        <v>0</v>
      </c>
      <c r="G10" s="29">
        <v>0</v>
      </c>
      <c r="H10" s="29">
        <v>0</v>
      </c>
      <c r="I10" s="26">
        <v>0</v>
      </c>
      <c r="J10" s="31">
        <v>62476</v>
      </c>
      <c r="K10" s="29" t="s">
        <v>101</v>
      </c>
      <c r="L10" s="34" t="s">
        <v>101</v>
      </c>
      <c r="M10" s="32">
        <v>5198</v>
      </c>
      <c r="N10" s="16" t="s">
        <v>29</v>
      </c>
    </row>
    <row r="11" spans="1:14" s="3" customFormat="1" ht="17.25" customHeight="1">
      <c r="A11" s="16" t="s">
        <v>111</v>
      </c>
      <c r="B11" s="95">
        <v>119544</v>
      </c>
      <c r="C11" s="26">
        <v>281860</v>
      </c>
      <c r="D11" s="39"/>
      <c r="E11" s="29" t="s">
        <v>101</v>
      </c>
      <c r="F11" s="29">
        <v>0</v>
      </c>
      <c r="G11" s="29">
        <v>0</v>
      </c>
      <c r="H11" s="29">
        <v>0</v>
      </c>
      <c r="I11" s="26">
        <v>0</v>
      </c>
      <c r="J11" s="31">
        <v>96569</v>
      </c>
      <c r="K11" s="29" t="s">
        <v>101</v>
      </c>
      <c r="L11" s="34" t="s">
        <v>101</v>
      </c>
      <c r="M11" s="32">
        <v>5431</v>
      </c>
      <c r="N11" s="16" t="s">
        <v>111</v>
      </c>
    </row>
    <row r="12" spans="1:14" s="3" customFormat="1" ht="17.25" customHeight="1">
      <c r="A12" s="16" t="s">
        <v>112</v>
      </c>
      <c r="B12" s="95">
        <v>142319</v>
      </c>
      <c r="C12" s="26">
        <v>325048</v>
      </c>
      <c r="D12" s="39"/>
      <c r="E12" s="29" t="s">
        <v>101</v>
      </c>
      <c r="F12" s="29">
        <v>0</v>
      </c>
      <c r="G12" s="29">
        <v>0</v>
      </c>
      <c r="H12" s="29">
        <v>0</v>
      </c>
      <c r="I12" s="26">
        <v>0</v>
      </c>
      <c r="J12" s="31">
        <v>121776</v>
      </c>
      <c r="K12" s="29" t="s">
        <v>101</v>
      </c>
      <c r="L12" s="34" t="s">
        <v>101</v>
      </c>
      <c r="M12" s="32">
        <v>7720</v>
      </c>
      <c r="N12" s="16" t="s">
        <v>112</v>
      </c>
    </row>
    <row r="13" spans="1:14" s="3" customFormat="1" ht="17.25" customHeight="1">
      <c r="A13" s="16" t="s">
        <v>30</v>
      </c>
      <c r="B13" s="95">
        <v>188590</v>
      </c>
      <c r="C13" s="26">
        <v>272019</v>
      </c>
      <c r="D13" s="39"/>
      <c r="E13" s="29" t="s">
        <v>101</v>
      </c>
      <c r="F13" s="29">
        <v>0</v>
      </c>
      <c r="G13" s="29">
        <v>0</v>
      </c>
      <c r="H13" s="29">
        <v>0</v>
      </c>
      <c r="I13" s="26">
        <v>0</v>
      </c>
      <c r="J13" s="31">
        <v>88994</v>
      </c>
      <c r="K13" s="29" t="s">
        <v>101</v>
      </c>
      <c r="L13" s="34" t="s">
        <v>101</v>
      </c>
      <c r="M13" s="32">
        <v>5818</v>
      </c>
      <c r="N13" s="16" t="s">
        <v>30</v>
      </c>
    </row>
    <row r="14" spans="1:14" s="3" customFormat="1" ht="17.25" customHeight="1">
      <c r="A14" s="16" t="s">
        <v>113</v>
      </c>
      <c r="B14" s="95">
        <v>244563</v>
      </c>
      <c r="C14" s="26">
        <v>560933</v>
      </c>
      <c r="D14" s="39"/>
      <c r="E14" s="29" t="s">
        <v>101</v>
      </c>
      <c r="F14" s="29">
        <v>0</v>
      </c>
      <c r="G14" s="29">
        <v>0</v>
      </c>
      <c r="H14" s="37">
        <v>0</v>
      </c>
      <c r="I14" s="115">
        <v>0</v>
      </c>
      <c r="J14" s="31">
        <v>208907</v>
      </c>
      <c r="K14" s="29" t="s">
        <v>101</v>
      </c>
      <c r="L14" s="34" t="s">
        <v>101</v>
      </c>
      <c r="M14" s="32">
        <v>8736</v>
      </c>
      <c r="N14" s="16" t="s">
        <v>113</v>
      </c>
    </row>
    <row r="15" spans="1:14" s="3" customFormat="1" ht="17.25" customHeight="1">
      <c r="A15" s="16" t="s">
        <v>114</v>
      </c>
      <c r="B15" s="95">
        <v>142050</v>
      </c>
      <c r="C15" s="26">
        <v>196303</v>
      </c>
      <c r="D15" s="39"/>
      <c r="E15" s="29" t="s">
        <v>101</v>
      </c>
      <c r="F15" s="29">
        <v>0</v>
      </c>
      <c r="G15" s="29">
        <v>0</v>
      </c>
      <c r="H15" s="37">
        <v>0</v>
      </c>
      <c r="I15" s="115">
        <v>0</v>
      </c>
      <c r="J15" s="31">
        <v>67819</v>
      </c>
      <c r="K15" s="29" t="s">
        <v>101</v>
      </c>
      <c r="L15" s="34" t="s">
        <v>101</v>
      </c>
      <c r="M15" s="32">
        <v>6754</v>
      </c>
      <c r="N15" s="16" t="s">
        <v>114</v>
      </c>
    </row>
    <row r="16" spans="1:14" s="3" customFormat="1" ht="17.25" customHeight="1">
      <c r="A16" s="16" t="s">
        <v>31</v>
      </c>
      <c r="B16" s="95">
        <v>78612</v>
      </c>
      <c r="C16" s="26">
        <v>258262</v>
      </c>
      <c r="D16" s="39"/>
      <c r="E16" s="29" t="s">
        <v>101</v>
      </c>
      <c r="F16" s="29">
        <v>0</v>
      </c>
      <c r="G16" s="29">
        <v>0</v>
      </c>
      <c r="H16" s="37">
        <v>0</v>
      </c>
      <c r="I16" s="115">
        <v>0</v>
      </c>
      <c r="J16" s="31">
        <v>83866</v>
      </c>
      <c r="K16" s="29" t="s">
        <v>101</v>
      </c>
      <c r="L16" s="34" t="s">
        <v>101</v>
      </c>
      <c r="M16" s="32">
        <v>8746</v>
      </c>
      <c r="N16" s="16" t="s">
        <v>31</v>
      </c>
    </row>
    <row r="17" spans="1:14" s="3" customFormat="1" ht="17.25" customHeight="1">
      <c r="A17" s="16" t="s">
        <v>115</v>
      </c>
      <c r="B17" s="95">
        <v>140601</v>
      </c>
      <c r="C17" s="26">
        <v>479547</v>
      </c>
      <c r="D17" s="39"/>
      <c r="E17" s="29" t="s">
        <v>101</v>
      </c>
      <c r="F17" s="29">
        <v>0</v>
      </c>
      <c r="G17" s="29">
        <v>0</v>
      </c>
      <c r="H17" s="37">
        <v>8295</v>
      </c>
      <c r="I17" s="115" t="s">
        <v>101</v>
      </c>
      <c r="J17" s="31">
        <v>154985</v>
      </c>
      <c r="K17" s="29" t="s">
        <v>101</v>
      </c>
      <c r="L17" s="34" t="s">
        <v>101</v>
      </c>
      <c r="M17" s="32">
        <v>10818</v>
      </c>
      <c r="N17" s="16" t="s">
        <v>115</v>
      </c>
    </row>
    <row r="18" spans="1:14" s="3" customFormat="1" ht="17.25" customHeight="1">
      <c r="A18" s="16" t="s">
        <v>116</v>
      </c>
      <c r="B18" s="96"/>
      <c r="C18" s="26">
        <v>440486</v>
      </c>
      <c r="D18" s="39" t="s">
        <v>102</v>
      </c>
      <c r="E18" s="29" t="s">
        <v>101</v>
      </c>
      <c r="F18" s="29">
        <v>0</v>
      </c>
      <c r="G18" s="29">
        <v>0</v>
      </c>
      <c r="H18" s="37">
        <v>169966</v>
      </c>
      <c r="I18" s="115" t="s">
        <v>101</v>
      </c>
      <c r="J18" s="31">
        <v>7432</v>
      </c>
      <c r="K18" s="29" t="s">
        <v>154</v>
      </c>
      <c r="L18" s="34" t="s">
        <v>153</v>
      </c>
      <c r="M18" s="32">
        <v>6038</v>
      </c>
      <c r="N18" s="16" t="s">
        <v>137</v>
      </c>
    </row>
    <row r="19" spans="1:14" s="11" customFormat="1" ht="17.25" customHeight="1" thickBot="1">
      <c r="A19" s="105" t="s">
        <v>103</v>
      </c>
      <c r="B19" s="97">
        <f>SUM(B10:B18)</f>
        <v>1192510</v>
      </c>
      <c r="C19" s="121">
        <f>SUM(C8:C18)</f>
        <v>3513624</v>
      </c>
      <c r="D19" s="125">
        <f>C19/B19</f>
        <v>2.9464105122808193</v>
      </c>
      <c r="E19" s="127" t="s">
        <v>101</v>
      </c>
      <c r="F19" s="129">
        <f>SUM(F8:F18)</f>
        <v>20069</v>
      </c>
      <c r="G19" s="128" t="s">
        <v>101</v>
      </c>
      <c r="H19" s="128">
        <f>SUM(H8:H18)</f>
        <v>320211</v>
      </c>
      <c r="I19" s="128" t="s">
        <v>101</v>
      </c>
      <c r="J19" s="129">
        <f>SUM(J8:J18)</f>
        <v>1033387</v>
      </c>
      <c r="K19" s="130" t="s">
        <v>101</v>
      </c>
      <c r="L19" s="131" t="s">
        <v>101</v>
      </c>
      <c r="M19" s="120">
        <f>SUM(M8:M18)</f>
        <v>88788</v>
      </c>
      <c r="N19" s="105" t="s">
        <v>103</v>
      </c>
    </row>
    <row r="20" spans="1:14" ht="17.25" customHeight="1">
      <c r="A20" s="17" t="s">
        <v>4</v>
      </c>
      <c r="B20" s="98"/>
      <c r="C20" s="35">
        <v>312924</v>
      </c>
      <c r="D20" s="36"/>
      <c r="E20" s="29" t="s">
        <v>101</v>
      </c>
      <c r="F20" s="133">
        <v>9709</v>
      </c>
      <c r="G20" s="29" t="s">
        <v>153</v>
      </c>
      <c r="H20" s="132">
        <v>0</v>
      </c>
      <c r="I20" s="138">
        <v>0</v>
      </c>
      <c r="J20" s="133">
        <v>42179</v>
      </c>
      <c r="K20" s="139" t="s">
        <v>101</v>
      </c>
      <c r="L20" s="30">
        <v>26</v>
      </c>
      <c r="M20" s="134">
        <v>11870</v>
      </c>
      <c r="N20" s="17" t="s">
        <v>4</v>
      </c>
    </row>
    <row r="21" spans="1:14" ht="17.25" customHeight="1">
      <c r="A21" s="16" t="s">
        <v>117</v>
      </c>
      <c r="B21" s="99"/>
      <c r="C21" s="26">
        <v>215908</v>
      </c>
      <c r="D21" s="39"/>
      <c r="E21" s="29" t="s">
        <v>101</v>
      </c>
      <c r="F21" s="29">
        <v>0</v>
      </c>
      <c r="G21" s="29">
        <v>0</v>
      </c>
      <c r="H21" s="37">
        <v>0</v>
      </c>
      <c r="I21" s="115">
        <v>0</v>
      </c>
      <c r="J21" s="146">
        <v>40549</v>
      </c>
      <c r="K21" s="144" t="s">
        <v>101</v>
      </c>
      <c r="L21" s="145" t="s">
        <v>19</v>
      </c>
      <c r="M21" s="32" t="s">
        <v>19</v>
      </c>
      <c r="N21" s="16" t="s">
        <v>117</v>
      </c>
    </row>
    <row r="22" spans="1:14" ht="17.25" customHeight="1">
      <c r="A22" s="16" t="s">
        <v>118</v>
      </c>
      <c r="B22" s="99"/>
      <c r="C22" s="26">
        <v>93758</v>
      </c>
      <c r="D22" s="39"/>
      <c r="E22" s="29" t="s">
        <v>101</v>
      </c>
      <c r="F22" s="29">
        <v>0</v>
      </c>
      <c r="G22" s="29">
        <v>0</v>
      </c>
      <c r="H22" s="37">
        <v>0</v>
      </c>
      <c r="I22" s="115">
        <v>0</v>
      </c>
      <c r="J22" s="146">
        <v>12760</v>
      </c>
      <c r="K22" s="144" t="s">
        <v>101</v>
      </c>
      <c r="L22" s="145" t="s">
        <v>19</v>
      </c>
      <c r="M22" s="32" t="s">
        <v>19</v>
      </c>
      <c r="N22" s="16" t="s">
        <v>118</v>
      </c>
    </row>
    <row r="23" spans="1:14" ht="17.25" customHeight="1">
      <c r="A23" s="16" t="s">
        <v>52</v>
      </c>
      <c r="B23" s="99"/>
      <c r="C23" s="26">
        <v>58392</v>
      </c>
      <c r="D23" s="39"/>
      <c r="E23" s="29" t="s">
        <v>101</v>
      </c>
      <c r="F23" s="29">
        <v>0</v>
      </c>
      <c r="G23" s="29">
        <v>0</v>
      </c>
      <c r="H23" s="37">
        <v>0</v>
      </c>
      <c r="I23" s="115">
        <v>0</v>
      </c>
      <c r="J23" s="146">
        <v>11366</v>
      </c>
      <c r="K23" s="144" t="s">
        <v>101</v>
      </c>
      <c r="L23" s="145" t="s">
        <v>19</v>
      </c>
      <c r="M23" s="32" t="s">
        <v>19</v>
      </c>
      <c r="N23" s="16" t="s">
        <v>52</v>
      </c>
    </row>
    <row r="24" spans="1:14" ht="17.25" customHeight="1">
      <c r="A24" s="16" t="s">
        <v>55</v>
      </c>
      <c r="B24" s="99"/>
      <c r="C24" s="26">
        <v>51038</v>
      </c>
      <c r="D24" s="39"/>
      <c r="E24" s="29" t="s">
        <v>101</v>
      </c>
      <c r="F24" s="29">
        <v>0</v>
      </c>
      <c r="G24" s="29">
        <v>0</v>
      </c>
      <c r="H24" s="37">
        <v>0</v>
      </c>
      <c r="I24" s="115">
        <v>0</v>
      </c>
      <c r="J24" s="146">
        <v>8906</v>
      </c>
      <c r="K24" s="144" t="s">
        <v>101</v>
      </c>
      <c r="L24" s="145" t="s">
        <v>19</v>
      </c>
      <c r="M24" s="32" t="s">
        <v>19</v>
      </c>
      <c r="N24" s="16" t="s">
        <v>55</v>
      </c>
    </row>
    <row r="25" spans="1:14" ht="17.25" customHeight="1">
      <c r="A25" s="16" t="s">
        <v>53</v>
      </c>
      <c r="B25" s="99"/>
      <c r="C25" s="26">
        <v>26788</v>
      </c>
      <c r="D25" s="39"/>
      <c r="E25" s="29" t="s">
        <v>101</v>
      </c>
      <c r="F25" s="29">
        <v>0</v>
      </c>
      <c r="G25" s="29">
        <v>0</v>
      </c>
      <c r="H25" s="41">
        <v>0</v>
      </c>
      <c r="I25" s="41">
        <v>0</v>
      </c>
      <c r="J25" s="31">
        <v>3140</v>
      </c>
      <c r="K25" s="26" t="s">
        <v>101</v>
      </c>
      <c r="L25" s="145" t="s">
        <v>19</v>
      </c>
      <c r="M25" s="32" t="s">
        <v>19</v>
      </c>
      <c r="N25" s="16" t="s">
        <v>53</v>
      </c>
    </row>
    <row r="26" spans="1:14" ht="17.25" customHeight="1">
      <c r="A26" s="16" t="s">
        <v>54</v>
      </c>
      <c r="B26" s="99"/>
      <c r="C26" s="26">
        <v>36279</v>
      </c>
      <c r="D26" s="39"/>
      <c r="E26" s="29" t="s">
        <v>101</v>
      </c>
      <c r="F26" s="29">
        <v>0</v>
      </c>
      <c r="G26" s="29">
        <v>0</v>
      </c>
      <c r="H26" s="37">
        <v>0</v>
      </c>
      <c r="I26" s="115">
        <v>0</v>
      </c>
      <c r="J26" s="146">
        <v>6450</v>
      </c>
      <c r="K26" s="144" t="s">
        <v>101</v>
      </c>
      <c r="L26" s="145" t="s">
        <v>19</v>
      </c>
      <c r="M26" s="32" t="s">
        <v>19</v>
      </c>
      <c r="N26" s="16" t="s">
        <v>54</v>
      </c>
    </row>
    <row r="27" spans="1:14" s="11" customFormat="1" ht="17.25" customHeight="1" thickBot="1">
      <c r="A27" s="106" t="s">
        <v>104</v>
      </c>
      <c r="B27" s="100">
        <v>216277</v>
      </c>
      <c r="C27" s="147">
        <f>SUM(C20:C26)</f>
        <v>795087</v>
      </c>
      <c r="D27" s="157">
        <f>C27/B27</f>
        <v>3.6762438909361608</v>
      </c>
      <c r="E27" s="159" t="s">
        <v>101</v>
      </c>
      <c r="F27" s="148">
        <f>SUM(F20:F26)</f>
        <v>9709</v>
      </c>
      <c r="G27" s="161" t="s">
        <v>100</v>
      </c>
      <c r="H27" s="154">
        <f>SUM(H20:H26)</f>
        <v>0</v>
      </c>
      <c r="I27" s="162">
        <f>SUM(I20:I26)</f>
        <v>0</v>
      </c>
      <c r="J27" s="129">
        <f>SUM(J20:J26)</f>
        <v>125350</v>
      </c>
      <c r="K27" s="130" t="s">
        <v>101</v>
      </c>
      <c r="L27" s="163">
        <f>SUM(L20:L26)</f>
        <v>26</v>
      </c>
      <c r="M27" s="150">
        <f>SUM(M20:M26)</f>
        <v>11870</v>
      </c>
      <c r="N27" s="106" t="s">
        <v>104</v>
      </c>
    </row>
    <row r="28" spans="1:14" ht="17.25" customHeight="1" thickBot="1">
      <c r="A28" s="107" t="s">
        <v>119</v>
      </c>
      <c r="B28" s="101">
        <v>24380</v>
      </c>
      <c r="C28" s="172">
        <v>151568</v>
      </c>
      <c r="D28" s="173">
        <f>C28/B28</f>
        <v>6.216899097621001</v>
      </c>
      <c r="E28" s="168">
        <v>132546</v>
      </c>
      <c r="F28" s="165">
        <v>20733</v>
      </c>
      <c r="G28" s="166">
        <v>20076</v>
      </c>
      <c r="H28" s="166" t="s">
        <v>101</v>
      </c>
      <c r="I28" s="166" t="s">
        <v>101</v>
      </c>
      <c r="J28" s="165">
        <v>48910</v>
      </c>
      <c r="K28" s="172">
        <v>43559</v>
      </c>
      <c r="L28" s="169">
        <v>156</v>
      </c>
      <c r="M28" s="167">
        <v>9645</v>
      </c>
      <c r="N28" s="107" t="s">
        <v>119</v>
      </c>
    </row>
    <row r="29" spans="1:14" ht="17.25" customHeight="1">
      <c r="A29" s="17" t="s">
        <v>74</v>
      </c>
      <c r="B29" s="98"/>
      <c r="C29" s="35">
        <v>420251</v>
      </c>
      <c r="D29" s="36"/>
      <c r="E29" s="178">
        <v>396756</v>
      </c>
      <c r="F29" s="27">
        <v>0</v>
      </c>
      <c r="G29" s="40">
        <v>0</v>
      </c>
      <c r="H29" s="40">
        <v>1068</v>
      </c>
      <c r="I29" s="40">
        <v>1068</v>
      </c>
      <c r="J29" s="27">
        <v>103019</v>
      </c>
      <c r="K29" s="35">
        <v>100080</v>
      </c>
      <c r="L29" s="30">
        <v>97</v>
      </c>
      <c r="M29" s="134">
        <v>9698</v>
      </c>
      <c r="N29" s="17" t="s">
        <v>74</v>
      </c>
    </row>
    <row r="30" spans="1:14" ht="17.25" customHeight="1">
      <c r="A30" s="16" t="s">
        <v>64</v>
      </c>
      <c r="B30" s="99"/>
      <c r="C30" s="346" t="s">
        <v>164</v>
      </c>
      <c r="D30" s="292"/>
      <c r="E30" s="331" t="s">
        <v>164</v>
      </c>
      <c r="F30" s="331" t="s">
        <v>164</v>
      </c>
      <c r="G30" s="331" t="s">
        <v>164</v>
      </c>
      <c r="H30" s="331" t="s">
        <v>164</v>
      </c>
      <c r="I30" s="331" t="s">
        <v>164</v>
      </c>
      <c r="J30" s="331" t="s">
        <v>164</v>
      </c>
      <c r="K30" s="345" t="s">
        <v>164</v>
      </c>
      <c r="L30" s="208">
        <v>14</v>
      </c>
      <c r="M30" s="46">
        <v>3292</v>
      </c>
      <c r="N30" s="16" t="s">
        <v>64</v>
      </c>
    </row>
    <row r="31" spans="1:14" ht="17.25" customHeight="1">
      <c r="A31" s="16" t="s">
        <v>65</v>
      </c>
      <c r="B31" s="99"/>
      <c r="C31" s="346"/>
      <c r="D31" s="292"/>
      <c r="E31" s="331"/>
      <c r="F31" s="331"/>
      <c r="G31" s="331"/>
      <c r="H31" s="331"/>
      <c r="I31" s="331"/>
      <c r="J31" s="331"/>
      <c r="K31" s="345"/>
      <c r="L31" s="208">
        <v>11</v>
      </c>
      <c r="M31" s="46">
        <v>3756</v>
      </c>
      <c r="N31" s="16" t="s">
        <v>65</v>
      </c>
    </row>
    <row r="32" spans="1:14" ht="17.25" customHeight="1">
      <c r="A32" s="16" t="s">
        <v>66</v>
      </c>
      <c r="B32" s="99"/>
      <c r="C32" s="346"/>
      <c r="D32" s="292"/>
      <c r="E32" s="331"/>
      <c r="F32" s="331"/>
      <c r="G32" s="331"/>
      <c r="H32" s="331"/>
      <c r="I32" s="331"/>
      <c r="J32" s="331"/>
      <c r="K32" s="345"/>
      <c r="L32" s="208">
        <v>10</v>
      </c>
      <c r="M32" s="46">
        <v>1902</v>
      </c>
      <c r="N32" s="16" t="s">
        <v>66</v>
      </c>
    </row>
    <row r="33" spans="1:14" s="11" customFormat="1" ht="17.25" customHeight="1" thickBot="1">
      <c r="A33" s="105" t="s">
        <v>67</v>
      </c>
      <c r="B33" s="97">
        <v>91434</v>
      </c>
      <c r="C33" s="121">
        <f>SUM(C29:C32)</f>
        <v>420251</v>
      </c>
      <c r="D33" s="125">
        <f>C33/B33</f>
        <v>4.5962224117943</v>
      </c>
      <c r="E33" s="123">
        <f>SUM(E29:E32)</f>
        <v>396756</v>
      </c>
      <c r="F33" s="123">
        <f>SUM(F29:F32)</f>
        <v>0</v>
      </c>
      <c r="G33" s="118">
        <f aca="true" t="shared" si="0" ref="G33:M33">SUM(G29:G32)</f>
        <v>0</v>
      </c>
      <c r="H33" s="118">
        <f>SUM(H29:H32)</f>
        <v>1068</v>
      </c>
      <c r="I33" s="118">
        <f>SUM(I29:I32)</f>
        <v>1068</v>
      </c>
      <c r="J33" s="129">
        <f>SUM(J29:J32)</f>
        <v>103019</v>
      </c>
      <c r="K33" s="130">
        <f>SUM(K29:K32)</f>
        <v>100080</v>
      </c>
      <c r="L33" s="119">
        <f t="shared" si="0"/>
        <v>132</v>
      </c>
      <c r="M33" s="120">
        <f t="shared" si="0"/>
        <v>18648</v>
      </c>
      <c r="N33" s="105" t="s">
        <v>67</v>
      </c>
    </row>
    <row r="34" spans="1:14" ht="17.25" customHeight="1">
      <c r="A34" s="17" t="s">
        <v>37</v>
      </c>
      <c r="B34" s="98"/>
      <c r="C34" s="186">
        <v>637715</v>
      </c>
      <c r="D34" s="36"/>
      <c r="E34" s="178">
        <v>591531</v>
      </c>
      <c r="F34" s="27">
        <v>2868</v>
      </c>
      <c r="G34" s="137">
        <v>2868</v>
      </c>
      <c r="H34" s="40">
        <v>0</v>
      </c>
      <c r="I34" s="40">
        <v>0</v>
      </c>
      <c r="J34" s="27">
        <v>254693</v>
      </c>
      <c r="K34" s="35">
        <v>238254</v>
      </c>
      <c r="L34" s="30">
        <v>252</v>
      </c>
      <c r="M34" s="134">
        <v>63302</v>
      </c>
      <c r="N34" s="17" t="s">
        <v>37</v>
      </c>
    </row>
    <row r="35" spans="1:14" ht="17.25" customHeight="1">
      <c r="A35" s="16" t="s">
        <v>120</v>
      </c>
      <c r="B35" s="99"/>
      <c r="C35" s="304" t="s">
        <v>162</v>
      </c>
      <c r="D35" s="293"/>
      <c r="E35" s="305" t="s">
        <v>162</v>
      </c>
      <c r="F35" s="305" t="s">
        <v>162</v>
      </c>
      <c r="G35" s="305" t="s">
        <v>162</v>
      </c>
      <c r="H35" s="305" t="s">
        <v>162</v>
      </c>
      <c r="I35" s="305" t="s">
        <v>162</v>
      </c>
      <c r="J35" s="305" t="s">
        <v>162</v>
      </c>
      <c r="K35" s="303" t="s">
        <v>162</v>
      </c>
      <c r="L35" s="34">
        <v>34</v>
      </c>
      <c r="M35" s="32">
        <v>6250</v>
      </c>
      <c r="N35" s="16" t="s">
        <v>138</v>
      </c>
    </row>
    <row r="36" spans="1:14" ht="17.25" customHeight="1">
      <c r="A36" s="16" t="s">
        <v>40</v>
      </c>
      <c r="B36" s="99"/>
      <c r="C36" s="304"/>
      <c r="D36" s="202"/>
      <c r="E36" s="305"/>
      <c r="F36" s="305"/>
      <c r="G36" s="305"/>
      <c r="H36" s="305"/>
      <c r="I36" s="305"/>
      <c r="J36" s="305"/>
      <c r="K36" s="303"/>
      <c r="L36" s="34">
        <v>149</v>
      </c>
      <c r="M36" s="32">
        <v>57017</v>
      </c>
      <c r="N36" s="16" t="s">
        <v>40</v>
      </c>
    </row>
    <row r="37" spans="1:14" ht="17.25" customHeight="1">
      <c r="A37" s="16" t="s">
        <v>41</v>
      </c>
      <c r="B37" s="99"/>
      <c r="C37" s="304"/>
      <c r="D37" s="202"/>
      <c r="E37" s="305"/>
      <c r="F37" s="305"/>
      <c r="G37" s="305"/>
      <c r="H37" s="305"/>
      <c r="I37" s="305"/>
      <c r="J37" s="305"/>
      <c r="K37" s="303"/>
      <c r="L37" s="34">
        <v>23</v>
      </c>
      <c r="M37" s="32">
        <v>6178</v>
      </c>
      <c r="N37" s="16" t="s">
        <v>41</v>
      </c>
    </row>
    <row r="38" spans="1:14" ht="17.25" customHeight="1">
      <c r="A38" s="16" t="s">
        <v>75</v>
      </c>
      <c r="B38" s="99"/>
      <c r="C38" s="304"/>
      <c r="D38" s="202"/>
      <c r="E38" s="305"/>
      <c r="F38" s="305"/>
      <c r="G38" s="305"/>
      <c r="H38" s="305"/>
      <c r="I38" s="305"/>
      <c r="J38" s="305"/>
      <c r="K38" s="303"/>
      <c r="L38" s="34">
        <v>39</v>
      </c>
      <c r="M38" s="32">
        <v>5514</v>
      </c>
      <c r="N38" s="16" t="s">
        <v>139</v>
      </c>
    </row>
    <row r="39" spans="1:14" s="11" customFormat="1" ht="17.25" customHeight="1" thickBot="1">
      <c r="A39" s="105" t="s">
        <v>42</v>
      </c>
      <c r="B39" s="97">
        <v>133549</v>
      </c>
      <c r="C39" s="187">
        <f>SUM(C34:C38)</f>
        <v>637715</v>
      </c>
      <c r="D39" s="125">
        <f>C39/B39</f>
        <v>4.7751387131315095</v>
      </c>
      <c r="E39" s="189">
        <f aca="true" t="shared" si="1" ref="E39:M39">SUM(E34:E38)</f>
        <v>591531</v>
      </c>
      <c r="F39" s="188">
        <f t="shared" si="1"/>
        <v>2868</v>
      </c>
      <c r="G39" s="197">
        <f t="shared" si="1"/>
        <v>2868</v>
      </c>
      <c r="H39" s="181">
        <f t="shared" si="1"/>
        <v>0</v>
      </c>
      <c r="I39" s="197">
        <f t="shared" si="1"/>
        <v>0</v>
      </c>
      <c r="J39" s="129">
        <f t="shared" si="1"/>
        <v>254693</v>
      </c>
      <c r="K39" s="130">
        <f t="shared" si="1"/>
        <v>238254</v>
      </c>
      <c r="L39" s="198">
        <f t="shared" si="1"/>
        <v>497</v>
      </c>
      <c r="M39" s="190">
        <f t="shared" si="1"/>
        <v>138261</v>
      </c>
      <c r="N39" s="105" t="s">
        <v>42</v>
      </c>
    </row>
    <row r="40" spans="1:14" ht="17.25" customHeight="1">
      <c r="A40" s="17" t="s">
        <v>78</v>
      </c>
      <c r="B40" s="98"/>
      <c r="C40" s="186">
        <v>988343</v>
      </c>
      <c r="D40" s="36"/>
      <c r="E40" s="137" t="s">
        <v>101</v>
      </c>
      <c r="F40" s="27">
        <v>60028</v>
      </c>
      <c r="G40" s="40" t="s">
        <v>101</v>
      </c>
      <c r="H40" s="40">
        <v>0</v>
      </c>
      <c r="I40" s="40">
        <v>0</v>
      </c>
      <c r="J40" s="27">
        <v>321970</v>
      </c>
      <c r="K40" s="35" t="s">
        <v>101</v>
      </c>
      <c r="L40" s="30">
        <v>118</v>
      </c>
      <c r="M40" s="134">
        <v>44924</v>
      </c>
      <c r="N40" s="17" t="s">
        <v>78</v>
      </c>
    </row>
    <row r="41" spans="1:14" ht="17.25" customHeight="1">
      <c r="A41" s="16" t="s">
        <v>121</v>
      </c>
      <c r="B41" s="99"/>
      <c r="C41" s="203">
        <v>263465</v>
      </c>
      <c r="D41" s="39"/>
      <c r="E41" s="29" t="s">
        <v>101</v>
      </c>
      <c r="F41" s="31">
        <v>0</v>
      </c>
      <c r="G41" s="41">
        <v>0</v>
      </c>
      <c r="H41" s="41">
        <v>0</v>
      </c>
      <c r="I41" s="41">
        <v>0</v>
      </c>
      <c r="J41" s="31">
        <v>86087</v>
      </c>
      <c r="K41" s="26" t="s">
        <v>101</v>
      </c>
      <c r="L41" s="34">
        <v>18</v>
      </c>
      <c r="M41" s="32">
        <v>4557</v>
      </c>
      <c r="N41" s="16" t="s">
        <v>121</v>
      </c>
    </row>
    <row r="42" spans="1:14" ht="17.25" customHeight="1">
      <c r="A42" s="16" t="s">
        <v>122</v>
      </c>
      <c r="B42" s="99"/>
      <c r="C42" s="203">
        <v>202228</v>
      </c>
      <c r="D42" s="39"/>
      <c r="E42" s="29" t="s">
        <v>101</v>
      </c>
      <c r="F42" s="31">
        <v>0</v>
      </c>
      <c r="G42" s="41">
        <v>0</v>
      </c>
      <c r="H42" s="41">
        <v>0</v>
      </c>
      <c r="I42" s="41">
        <v>0</v>
      </c>
      <c r="J42" s="31">
        <v>62212</v>
      </c>
      <c r="K42" s="26" t="s">
        <v>101</v>
      </c>
      <c r="L42" s="34">
        <v>17</v>
      </c>
      <c r="M42" s="32">
        <v>5276</v>
      </c>
      <c r="N42" s="16" t="s">
        <v>122</v>
      </c>
    </row>
    <row r="43" spans="1:14" ht="17.25" customHeight="1">
      <c r="A43" s="16" t="s">
        <v>68</v>
      </c>
      <c r="B43" s="99"/>
      <c r="C43" s="203">
        <v>478497</v>
      </c>
      <c r="D43" s="39"/>
      <c r="E43" s="29" t="s">
        <v>101</v>
      </c>
      <c r="F43" s="31">
        <v>0</v>
      </c>
      <c r="G43" s="41">
        <v>0</v>
      </c>
      <c r="H43" s="41">
        <v>0</v>
      </c>
      <c r="I43" s="41">
        <v>0</v>
      </c>
      <c r="J43" s="31">
        <v>141557</v>
      </c>
      <c r="K43" s="26" t="s">
        <v>101</v>
      </c>
      <c r="L43" s="34">
        <v>25</v>
      </c>
      <c r="M43" s="32">
        <v>4934</v>
      </c>
      <c r="N43" s="16" t="s">
        <v>68</v>
      </c>
    </row>
    <row r="44" spans="1:14" ht="17.25" customHeight="1">
      <c r="A44" s="16" t="s">
        <v>69</v>
      </c>
      <c r="B44" s="99"/>
      <c r="C44" s="203">
        <v>70177</v>
      </c>
      <c r="D44" s="39"/>
      <c r="E44" s="29" t="s">
        <v>101</v>
      </c>
      <c r="F44" s="31">
        <v>0</v>
      </c>
      <c r="G44" s="41">
        <v>0</v>
      </c>
      <c r="H44" s="41">
        <v>0</v>
      </c>
      <c r="I44" s="41">
        <v>0</v>
      </c>
      <c r="J44" s="31">
        <v>25837</v>
      </c>
      <c r="K44" s="26" t="s">
        <v>101</v>
      </c>
      <c r="L44" s="34">
        <v>8</v>
      </c>
      <c r="M44" s="32">
        <v>1227</v>
      </c>
      <c r="N44" s="16" t="s">
        <v>69</v>
      </c>
    </row>
    <row r="45" spans="1:14" ht="17.25" customHeight="1">
      <c r="A45" s="16" t="s">
        <v>70</v>
      </c>
      <c r="B45" s="99"/>
      <c r="C45" s="203">
        <v>70954</v>
      </c>
      <c r="D45" s="39"/>
      <c r="E45" s="29" t="s">
        <v>101</v>
      </c>
      <c r="F45" s="31">
        <v>0</v>
      </c>
      <c r="G45" s="41">
        <v>0</v>
      </c>
      <c r="H45" s="41">
        <v>0</v>
      </c>
      <c r="I45" s="41">
        <v>0</v>
      </c>
      <c r="J45" s="31">
        <v>21296</v>
      </c>
      <c r="K45" s="26" t="s">
        <v>101</v>
      </c>
      <c r="L45" s="34">
        <v>16</v>
      </c>
      <c r="M45" s="32">
        <v>1943</v>
      </c>
      <c r="N45" s="16" t="s">
        <v>70</v>
      </c>
    </row>
    <row r="46" spans="1:14" ht="17.25" customHeight="1">
      <c r="A46" s="16" t="s">
        <v>123</v>
      </c>
      <c r="B46" s="99"/>
      <c r="C46" s="203">
        <v>284980</v>
      </c>
      <c r="D46" s="39"/>
      <c r="E46" s="29" t="s">
        <v>101</v>
      </c>
      <c r="F46" s="31">
        <v>0</v>
      </c>
      <c r="G46" s="41">
        <v>0</v>
      </c>
      <c r="H46" s="41">
        <v>0</v>
      </c>
      <c r="I46" s="41">
        <v>0</v>
      </c>
      <c r="J46" s="31">
        <v>100610</v>
      </c>
      <c r="K46" s="26" t="s">
        <v>101</v>
      </c>
      <c r="L46" s="34">
        <v>12</v>
      </c>
      <c r="M46" s="32">
        <v>3587</v>
      </c>
      <c r="N46" s="16" t="s">
        <v>123</v>
      </c>
    </row>
    <row r="47" spans="1:14" s="11" customFormat="1" ht="17.25" customHeight="1" thickBot="1">
      <c r="A47" s="105" t="s">
        <v>105</v>
      </c>
      <c r="B47" s="97">
        <v>465402</v>
      </c>
      <c r="C47" s="121">
        <f>SUM(C40:C46)</f>
        <v>2358644</v>
      </c>
      <c r="D47" s="125">
        <f>C47/B47</f>
        <v>5.067971345202642</v>
      </c>
      <c r="E47" s="127" t="s">
        <v>101</v>
      </c>
      <c r="F47" s="129">
        <f>SUM(F40:F46)</f>
        <v>60028</v>
      </c>
      <c r="G47" s="128" t="s">
        <v>101</v>
      </c>
      <c r="H47" s="128">
        <f>SUM(H40:H46)</f>
        <v>0</v>
      </c>
      <c r="I47" s="128">
        <v>0</v>
      </c>
      <c r="J47" s="129">
        <f>SUM(J40:J46)</f>
        <v>759569</v>
      </c>
      <c r="K47" s="130" t="s">
        <v>101</v>
      </c>
      <c r="L47" s="119">
        <f>SUM(L40:L46)</f>
        <v>214</v>
      </c>
      <c r="M47" s="120">
        <f>SUM(M40:M46)</f>
        <v>66448</v>
      </c>
      <c r="N47" s="105" t="s">
        <v>105</v>
      </c>
    </row>
    <row r="48" spans="1:14" ht="17.25" customHeight="1" thickBot="1">
      <c r="A48" s="107" t="s">
        <v>5</v>
      </c>
      <c r="B48" s="101">
        <v>37862</v>
      </c>
      <c r="C48" s="172">
        <v>135561</v>
      </c>
      <c r="D48" s="173">
        <f>C48/B48</f>
        <v>3.580397232053246</v>
      </c>
      <c r="E48" s="168">
        <v>117157</v>
      </c>
      <c r="F48" s="165">
        <v>2360</v>
      </c>
      <c r="G48" s="166">
        <v>2360</v>
      </c>
      <c r="H48" s="166">
        <v>11661</v>
      </c>
      <c r="I48" s="166" t="s">
        <v>176</v>
      </c>
      <c r="J48" s="165">
        <v>44513</v>
      </c>
      <c r="K48" s="172" t="s">
        <v>101</v>
      </c>
      <c r="L48" s="169">
        <v>97</v>
      </c>
      <c r="M48" s="167">
        <v>20852</v>
      </c>
      <c r="N48" s="107" t="s">
        <v>5</v>
      </c>
    </row>
    <row r="49" spans="1:14" ht="17.25" customHeight="1">
      <c r="A49" s="17" t="s">
        <v>6</v>
      </c>
      <c r="B49" s="98"/>
      <c r="C49" s="186">
        <v>115028</v>
      </c>
      <c r="D49" s="36"/>
      <c r="E49" s="178">
        <v>106119</v>
      </c>
      <c r="F49" s="27">
        <v>6377</v>
      </c>
      <c r="G49" s="40">
        <v>6039</v>
      </c>
      <c r="H49" s="40">
        <v>0</v>
      </c>
      <c r="I49" s="40">
        <v>0</v>
      </c>
      <c r="J49" s="27">
        <v>49133</v>
      </c>
      <c r="K49" s="35">
        <v>48209</v>
      </c>
      <c r="L49" s="30">
        <v>443</v>
      </c>
      <c r="M49" s="38">
        <v>33493</v>
      </c>
      <c r="N49" s="17" t="s">
        <v>6</v>
      </c>
    </row>
    <row r="50" spans="1:14" ht="17.25" customHeight="1">
      <c r="A50" s="16" t="s">
        <v>56</v>
      </c>
      <c r="B50" s="99"/>
      <c r="C50" s="203">
        <v>10767</v>
      </c>
      <c r="D50" s="39"/>
      <c r="E50" s="201">
        <v>9479</v>
      </c>
      <c r="F50" s="29">
        <v>0</v>
      </c>
      <c r="G50" s="29">
        <v>0</v>
      </c>
      <c r="H50" s="41">
        <v>0</v>
      </c>
      <c r="I50" s="41">
        <v>0</v>
      </c>
      <c r="J50" s="31">
        <v>4431</v>
      </c>
      <c r="K50" s="26">
        <v>3584</v>
      </c>
      <c r="L50" s="34">
        <v>25</v>
      </c>
      <c r="M50" s="112">
        <v>2470</v>
      </c>
      <c r="N50" s="16" t="s">
        <v>56</v>
      </c>
    </row>
    <row r="51" spans="1:14" ht="17.25" customHeight="1">
      <c r="A51" s="16" t="s">
        <v>57</v>
      </c>
      <c r="B51" s="99"/>
      <c r="C51" s="203">
        <v>13070</v>
      </c>
      <c r="D51" s="39"/>
      <c r="E51" s="201">
        <v>11824</v>
      </c>
      <c r="F51" s="29">
        <v>355</v>
      </c>
      <c r="G51" s="29">
        <v>355</v>
      </c>
      <c r="H51" s="41">
        <v>0</v>
      </c>
      <c r="I51" s="41">
        <v>0</v>
      </c>
      <c r="J51" s="31">
        <v>5401</v>
      </c>
      <c r="K51" s="26">
        <v>5204</v>
      </c>
      <c r="L51" s="34">
        <v>47</v>
      </c>
      <c r="M51" s="32">
        <v>6506</v>
      </c>
      <c r="N51" s="16" t="s">
        <v>57</v>
      </c>
    </row>
    <row r="52" spans="1:14" ht="17.25" customHeight="1">
      <c r="A52" s="16" t="s">
        <v>58</v>
      </c>
      <c r="B52" s="99"/>
      <c r="C52" s="203">
        <v>8405</v>
      </c>
      <c r="D52" s="39"/>
      <c r="E52" s="201">
        <v>7929</v>
      </c>
      <c r="F52" s="29">
        <v>0</v>
      </c>
      <c r="G52" s="29">
        <v>0</v>
      </c>
      <c r="H52" s="41">
        <v>0</v>
      </c>
      <c r="I52" s="41">
        <v>0</v>
      </c>
      <c r="J52" s="31">
        <v>4990</v>
      </c>
      <c r="K52" s="26">
        <v>4694</v>
      </c>
      <c r="L52" s="34">
        <v>40</v>
      </c>
      <c r="M52" s="32">
        <v>4329</v>
      </c>
      <c r="N52" s="16" t="s">
        <v>58</v>
      </c>
    </row>
    <row r="53" spans="1:14" ht="17.25" customHeight="1">
      <c r="A53" s="16" t="s">
        <v>59</v>
      </c>
      <c r="B53" s="99"/>
      <c r="C53" s="203">
        <v>13708</v>
      </c>
      <c r="D53" s="39"/>
      <c r="E53" s="201">
        <v>13404</v>
      </c>
      <c r="F53" s="29">
        <v>576</v>
      </c>
      <c r="G53" s="29">
        <v>576</v>
      </c>
      <c r="H53" s="41">
        <v>0</v>
      </c>
      <c r="I53" s="41">
        <v>0</v>
      </c>
      <c r="J53" s="31">
        <v>6214</v>
      </c>
      <c r="K53" s="26">
        <v>6190</v>
      </c>
      <c r="L53" s="34">
        <v>72</v>
      </c>
      <c r="M53" s="32">
        <v>4902</v>
      </c>
      <c r="N53" s="16" t="s">
        <v>59</v>
      </c>
    </row>
    <row r="54" spans="1:14" ht="17.25" customHeight="1">
      <c r="A54" s="16" t="s">
        <v>60</v>
      </c>
      <c r="B54" s="99"/>
      <c r="C54" s="203">
        <v>20432</v>
      </c>
      <c r="D54" s="39"/>
      <c r="E54" s="201">
        <v>19514</v>
      </c>
      <c r="F54" s="29">
        <v>397</v>
      </c>
      <c r="G54" s="29">
        <v>397</v>
      </c>
      <c r="H54" s="41">
        <v>0</v>
      </c>
      <c r="I54" s="41">
        <v>0</v>
      </c>
      <c r="J54" s="31">
        <v>9963</v>
      </c>
      <c r="K54" s="26">
        <v>9739</v>
      </c>
      <c r="L54" s="34">
        <v>75</v>
      </c>
      <c r="M54" s="32">
        <v>7009</v>
      </c>
      <c r="N54" s="16" t="s">
        <v>60</v>
      </c>
    </row>
    <row r="55" spans="1:14" ht="17.25" customHeight="1">
      <c r="A55" s="16" t="s">
        <v>61</v>
      </c>
      <c r="B55" s="99"/>
      <c r="C55" s="203">
        <v>10779</v>
      </c>
      <c r="D55" s="39"/>
      <c r="E55" s="201">
        <v>10073</v>
      </c>
      <c r="F55" s="29">
        <v>0</v>
      </c>
      <c r="G55" s="29">
        <v>0</v>
      </c>
      <c r="H55" s="41">
        <v>0</v>
      </c>
      <c r="I55" s="41">
        <v>0</v>
      </c>
      <c r="J55" s="31">
        <v>3718</v>
      </c>
      <c r="K55" s="26">
        <v>3615</v>
      </c>
      <c r="L55" s="34">
        <v>53</v>
      </c>
      <c r="M55" s="32">
        <v>6346</v>
      </c>
      <c r="N55" s="16" t="s">
        <v>61</v>
      </c>
    </row>
    <row r="56" spans="1:14" ht="17.25" customHeight="1">
      <c r="A56" s="16" t="s">
        <v>62</v>
      </c>
      <c r="B56" s="99"/>
      <c r="C56" s="203">
        <v>8788</v>
      </c>
      <c r="D56" s="39"/>
      <c r="E56" s="201">
        <v>8135</v>
      </c>
      <c r="F56" s="31">
        <v>1535</v>
      </c>
      <c r="G56" s="41">
        <v>1535</v>
      </c>
      <c r="H56" s="41">
        <v>0</v>
      </c>
      <c r="I56" s="41">
        <v>0</v>
      </c>
      <c r="J56" s="31">
        <v>5045</v>
      </c>
      <c r="K56" s="26">
        <v>5035</v>
      </c>
      <c r="L56" s="34">
        <v>46</v>
      </c>
      <c r="M56" s="32">
        <v>11795</v>
      </c>
      <c r="N56" s="16" t="s">
        <v>62</v>
      </c>
    </row>
    <row r="57" spans="1:14" s="11" customFormat="1" ht="17.25" customHeight="1" thickBot="1">
      <c r="A57" s="105" t="s">
        <v>63</v>
      </c>
      <c r="B57" s="97">
        <v>50940</v>
      </c>
      <c r="C57" s="121">
        <f>SUM(C49:C56)</f>
        <v>200977</v>
      </c>
      <c r="D57" s="125">
        <f>C57/B57</f>
        <v>3.9453670985473104</v>
      </c>
      <c r="E57" s="117">
        <f aca="true" t="shared" si="2" ref="E57:L57">SUM(E49:E56)</f>
        <v>186477</v>
      </c>
      <c r="F57" s="123">
        <f t="shared" si="2"/>
        <v>9240</v>
      </c>
      <c r="G57" s="123">
        <f t="shared" si="2"/>
        <v>8902</v>
      </c>
      <c r="H57" s="118">
        <f>SUM(H49:H56)</f>
        <v>0</v>
      </c>
      <c r="I57" s="118">
        <f>SUM(I49:I56)</f>
        <v>0</v>
      </c>
      <c r="J57" s="129">
        <f>SUM(J49:J56)</f>
        <v>88895</v>
      </c>
      <c r="K57" s="130">
        <f>SUM(K49:K56)</f>
        <v>86270</v>
      </c>
      <c r="L57" s="119">
        <f t="shared" si="2"/>
        <v>801</v>
      </c>
      <c r="M57" s="120">
        <f>SUM(M49:M56)</f>
        <v>76850</v>
      </c>
      <c r="N57" s="105" t="s">
        <v>63</v>
      </c>
    </row>
    <row r="58" spans="1:14" s="77" customFormat="1" ht="12" customHeight="1">
      <c r="A58" s="180" t="s">
        <v>161</v>
      </c>
      <c r="B58" s="180"/>
      <c r="C58" s="180"/>
      <c r="D58" s="180"/>
      <c r="E58" s="180"/>
      <c r="F58" s="180"/>
      <c r="G58" s="180"/>
      <c r="H58" s="109" t="s">
        <v>134</v>
      </c>
      <c r="I58" s="180"/>
      <c r="J58" s="109"/>
      <c r="K58" s="108"/>
      <c r="L58" s="12"/>
      <c r="M58" s="12"/>
      <c r="N58" s="195"/>
    </row>
    <row r="59" spans="1:17" s="77" customFormat="1" ht="12" customHeight="1">
      <c r="A59" s="109" t="s">
        <v>177</v>
      </c>
      <c r="B59" s="109"/>
      <c r="C59" s="109"/>
      <c r="D59" s="109"/>
      <c r="E59" s="109"/>
      <c r="F59" s="109"/>
      <c r="G59" s="109"/>
      <c r="H59" s="109" t="s">
        <v>106</v>
      </c>
      <c r="I59" s="109"/>
      <c r="J59" s="109"/>
      <c r="K59" s="109"/>
      <c r="L59" s="12"/>
      <c r="M59" s="12"/>
      <c r="N59" s="195"/>
      <c r="Q59" s="109"/>
    </row>
    <row r="60" spans="1:14" s="77" customFormat="1" ht="12" customHeight="1" thickBot="1">
      <c r="A60" s="179" t="s">
        <v>158</v>
      </c>
      <c r="B60" s="179"/>
      <c r="C60" s="179"/>
      <c r="D60" s="179"/>
      <c r="E60" s="179"/>
      <c r="F60" s="179"/>
      <c r="G60" s="179"/>
      <c r="H60" s="109" t="s">
        <v>107</v>
      </c>
      <c r="I60" s="13"/>
      <c r="J60" s="13"/>
      <c r="K60" s="13"/>
      <c r="L60" s="12"/>
      <c r="M60" s="12"/>
      <c r="N60" s="179"/>
    </row>
    <row r="61" spans="1:14" ht="17.25" customHeight="1">
      <c r="A61" s="17" t="s">
        <v>7</v>
      </c>
      <c r="B61" s="98"/>
      <c r="C61" s="186">
        <v>49632</v>
      </c>
      <c r="D61" s="36"/>
      <c r="E61" s="178">
        <v>47689</v>
      </c>
      <c r="F61" s="28">
        <v>0</v>
      </c>
      <c r="G61" s="178">
        <v>0</v>
      </c>
      <c r="H61" s="137">
        <v>0</v>
      </c>
      <c r="I61" s="35">
        <v>0</v>
      </c>
      <c r="J61" s="27">
        <v>22909</v>
      </c>
      <c r="K61" s="35">
        <v>22884</v>
      </c>
      <c r="L61" s="30">
        <v>82</v>
      </c>
      <c r="M61" s="141">
        <v>6015</v>
      </c>
      <c r="N61" s="17" t="s">
        <v>7</v>
      </c>
    </row>
    <row r="62" spans="1:14" ht="17.25" customHeight="1">
      <c r="A62" s="16" t="s">
        <v>44</v>
      </c>
      <c r="B62" s="99"/>
      <c r="C62" s="203">
        <v>5040</v>
      </c>
      <c r="D62" s="39"/>
      <c r="E62" s="201">
        <v>4871</v>
      </c>
      <c r="F62" s="201">
        <v>0</v>
      </c>
      <c r="G62" s="201">
        <v>0</v>
      </c>
      <c r="H62" s="29">
        <v>0</v>
      </c>
      <c r="I62" s="26">
        <v>0</v>
      </c>
      <c r="J62" s="31">
        <v>865</v>
      </c>
      <c r="K62" s="29">
        <v>825</v>
      </c>
      <c r="L62" s="34">
        <v>4</v>
      </c>
      <c r="M62" s="43">
        <v>543</v>
      </c>
      <c r="N62" s="16" t="s">
        <v>44</v>
      </c>
    </row>
    <row r="63" spans="1:14" ht="17.25" customHeight="1">
      <c r="A63" s="16" t="s">
        <v>45</v>
      </c>
      <c r="B63" s="99"/>
      <c r="C63" s="203">
        <v>6651</v>
      </c>
      <c r="D63" s="39"/>
      <c r="E63" s="201">
        <v>5965</v>
      </c>
      <c r="F63" s="201">
        <v>0</v>
      </c>
      <c r="G63" s="201">
        <v>0</v>
      </c>
      <c r="H63" s="29">
        <v>0</v>
      </c>
      <c r="I63" s="26">
        <v>0</v>
      </c>
      <c r="J63" s="31">
        <v>1710</v>
      </c>
      <c r="K63" s="29">
        <v>1451</v>
      </c>
      <c r="L63" s="208">
        <v>13</v>
      </c>
      <c r="M63" s="43">
        <v>749</v>
      </c>
      <c r="N63" s="16" t="s">
        <v>45</v>
      </c>
    </row>
    <row r="64" spans="1:14" ht="17.25" customHeight="1">
      <c r="A64" s="16" t="s">
        <v>46</v>
      </c>
      <c r="B64" s="99"/>
      <c r="C64" s="203">
        <v>1112</v>
      </c>
      <c r="D64" s="39"/>
      <c r="E64" s="201">
        <v>1050</v>
      </c>
      <c r="F64" s="201">
        <v>0</v>
      </c>
      <c r="G64" s="201">
        <v>0</v>
      </c>
      <c r="H64" s="29">
        <v>0</v>
      </c>
      <c r="I64" s="26">
        <v>0</v>
      </c>
      <c r="J64" s="31">
        <v>273</v>
      </c>
      <c r="K64" s="29">
        <v>253</v>
      </c>
      <c r="L64" s="34">
        <v>3</v>
      </c>
      <c r="M64" s="43">
        <v>110</v>
      </c>
      <c r="N64" s="16" t="s">
        <v>46</v>
      </c>
    </row>
    <row r="65" spans="1:14" ht="17.25" customHeight="1">
      <c r="A65" s="16" t="s">
        <v>47</v>
      </c>
      <c r="B65" s="99"/>
      <c r="C65" s="203">
        <v>930</v>
      </c>
      <c r="D65" s="39"/>
      <c r="E65" s="201">
        <v>903</v>
      </c>
      <c r="F65" s="201">
        <v>0</v>
      </c>
      <c r="G65" s="201">
        <v>0</v>
      </c>
      <c r="H65" s="29">
        <v>0</v>
      </c>
      <c r="I65" s="26">
        <v>0</v>
      </c>
      <c r="J65" s="31">
        <v>475</v>
      </c>
      <c r="K65" s="29">
        <v>448</v>
      </c>
      <c r="L65" s="34">
        <v>2</v>
      </c>
      <c r="M65" s="43">
        <v>153</v>
      </c>
      <c r="N65" s="16" t="s">
        <v>47</v>
      </c>
    </row>
    <row r="66" spans="1:14" ht="17.25" customHeight="1">
      <c r="A66" s="16" t="s">
        <v>48</v>
      </c>
      <c r="B66" s="99"/>
      <c r="C66" s="203">
        <v>409</v>
      </c>
      <c r="D66" s="39"/>
      <c r="E66" s="201">
        <v>398</v>
      </c>
      <c r="F66" s="201">
        <v>0</v>
      </c>
      <c r="G66" s="201">
        <v>0</v>
      </c>
      <c r="H66" s="29">
        <v>0</v>
      </c>
      <c r="I66" s="26">
        <v>0</v>
      </c>
      <c r="J66" s="31">
        <v>84</v>
      </c>
      <c r="K66" s="29">
        <v>81</v>
      </c>
      <c r="L66" s="145">
        <v>2</v>
      </c>
      <c r="M66" s="210">
        <v>33</v>
      </c>
      <c r="N66" s="16" t="s">
        <v>48</v>
      </c>
    </row>
    <row r="67" spans="1:14" ht="17.25" customHeight="1">
      <c r="A67" s="16" t="s">
        <v>43</v>
      </c>
      <c r="B67" s="99"/>
      <c r="C67" s="203">
        <v>1000</v>
      </c>
      <c r="D67" s="39"/>
      <c r="E67" s="201">
        <v>416</v>
      </c>
      <c r="F67" s="201">
        <v>0</v>
      </c>
      <c r="G67" s="201">
        <v>0</v>
      </c>
      <c r="H67" s="29">
        <v>0</v>
      </c>
      <c r="I67" s="26">
        <v>0</v>
      </c>
      <c r="J67" s="31">
        <v>531</v>
      </c>
      <c r="K67" s="29">
        <v>36</v>
      </c>
      <c r="L67" s="34">
        <v>1</v>
      </c>
      <c r="M67" s="210">
        <v>23</v>
      </c>
      <c r="N67" s="16" t="s">
        <v>43</v>
      </c>
    </row>
    <row r="68" spans="1:14" s="11" customFormat="1" ht="17.25" customHeight="1" thickBot="1">
      <c r="A68" s="105" t="s">
        <v>49</v>
      </c>
      <c r="B68" s="97">
        <v>33862</v>
      </c>
      <c r="C68" s="121">
        <f>SUM(C61:C67)</f>
        <v>64774</v>
      </c>
      <c r="D68" s="125">
        <f>C68/B68</f>
        <v>1.9128816962967339</v>
      </c>
      <c r="E68" s="117">
        <f>SUM(E61:E67)</f>
        <v>61292</v>
      </c>
      <c r="F68" s="123">
        <f>SUM(F61:F66)</f>
        <v>0</v>
      </c>
      <c r="G68" s="118">
        <f>SUM(G61:G66)</f>
        <v>0</v>
      </c>
      <c r="H68" s="118">
        <f aca="true" t="shared" si="3" ref="H68:M68">SUM(H61:H67)</f>
        <v>0</v>
      </c>
      <c r="I68" s="118">
        <f t="shared" si="3"/>
        <v>0</v>
      </c>
      <c r="J68" s="129">
        <f t="shared" si="3"/>
        <v>26847</v>
      </c>
      <c r="K68" s="130">
        <f t="shared" si="3"/>
        <v>25978</v>
      </c>
      <c r="L68" s="119">
        <f t="shared" si="3"/>
        <v>107</v>
      </c>
      <c r="M68" s="124">
        <f t="shared" si="3"/>
        <v>7626</v>
      </c>
      <c r="N68" s="105" t="s">
        <v>49</v>
      </c>
    </row>
    <row r="69" spans="1:14" ht="17.25" customHeight="1" thickBot="1">
      <c r="A69" s="107" t="s">
        <v>8</v>
      </c>
      <c r="B69" s="98">
        <v>26590</v>
      </c>
      <c r="C69" s="172">
        <v>106978</v>
      </c>
      <c r="D69" s="173">
        <f>C69/B69</f>
        <v>4.023241820233171</v>
      </c>
      <c r="E69" s="168">
        <v>96865</v>
      </c>
      <c r="F69" s="29">
        <v>0</v>
      </c>
      <c r="G69" s="29">
        <v>0</v>
      </c>
      <c r="H69" s="166" t="s">
        <v>101</v>
      </c>
      <c r="I69" s="166" t="s">
        <v>101</v>
      </c>
      <c r="J69" s="165">
        <v>34772</v>
      </c>
      <c r="K69" s="172">
        <v>17413</v>
      </c>
      <c r="L69" s="169">
        <v>24</v>
      </c>
      <c r="M69" s="167">
        <v>2458</v>
      </c>
      <c r="N69" s="107" t="s">
        <v>8</v>
      </c>
    </row>
    <row r="70" spans="1:14" ht="17.25" customHeight="1">
      <c r="A70" s="17" t="s">
        <v>9</v>
      </c>
      <c r="B70" s="98"/>
      <c r="C70" s="186">
        <v>664417</v>
      </c>
      <c r="D70" s="36"/>
      <c r="E70" s="178">
        <v>571868</v>
      </c>
      <c r="F70" s="27">
        <v>8705</v>
      </c>
      <c r="G70" s="40">
        <v>8699</v>
      </c>
      <c r="H70" s="40">
        <v>0</v>
      </c>
      <c r="I70" s="40">
        <v>0</v>
      </c>
      <c r="J70" s="27">
        <v>302264</v>
      </c>
      <c r="K70" s="134" t="s">
        <v>101</v>
      </c>
      <c r="L70" s="35" t="s">
        <v>101</v>
      </c>
      <c r="M70" s="134">
        <v>35898</v>
      </c>
      <c r="N70" s="17" t="s">
        <v>9</v>
      </c>
    </row>
    <row r="71" spans="1:14" ht="17.25" customHeight="1">
      <c r="A71" s="16" t="s">
        <v>80</v>
      </c>
      <c r="B71" s="99"/>
      <c r="C71" s="203">
        <v>191753</v>
      </c>
      <c r="D71" s="39"/>
      <c r="E71" s="201">
        <v>187978</v>
      </c>
      <c r="F71" s="31">
        <v>0</v>
      </c>
      <c r="G71" s="41">
        <v>0</v>
      </c>
      <c r="H71" s="41">
        <v>0</v>
      </c>
      <c r="I71" s="41">
        <v>0</v>
      </c>
      <c r="J71" s="31">
        <v>75500</v>
      </c>
      <c r="K71" s="26" t="s">
        <v>101</v>
      </c>
      <c r="L71" s="34" t="s">
        <v>101</v>
      </c>
      <c r="M71" s="32">
        <v>7993</v>
      </c>
      <c r="N71" s="16" t="s">
        <v>141</v>
      </c>
    </row>
    <row r="72" spans="1:14" ht="17.25" customHeight="1">
      <c r="A72" s="16" t="s">
        <v>71</v>
      </c>
      <c r="B72" s="99"/>
      <c r="C72" s="203">
        <v>131633</v>
      </c>
      <c r="D72" s="39"/>
      <c r="E72" s="201">
        <v>103754</v>
      </c>
      <c r="F72" s="31">
        <v>3629</v>
      </c>
      <c r="G72" s="41">
        <v>3556</v>
      </c>
      <c r="H72" s="41">
        <v>0</v>
      </c>
      <c r="I72" s="41">
        <v>0</v>
      </c>
      <c r="J72" s="31">
        <v>37040</v>
      </c>
      <c r="K72" s="26" t="s">
        <v>101</v>
      </c>
      <c r="L72" s="34" t="s">
        <v>101</v>
      </c>
      <c r="M72" s="32">
        <v>14441</v>
      </c>
      <c r="N72" s="16" t="s">
        <v>71</v>
      </c>
    </row>
    <row r="73" spans="1:14" ht="17.25" customHeight="1">
      <c r="A73" s="16" t="s">
        <v>76</v>
      </c>
      <c r="B73" s="99"/>
      <c r="C73" s="203">
        <v>31520</v>
      </c>
      <c r="D73" s="39"/>
      <c r="E73" s="201">
        <v>30001</v>
      </c>
      <c r="F73" s="31">
        <v>0</v>
      </c>
      <c r="G73" s="41">
        <v>0</v>
      </c>
      <c r="H73" s="41">
        <v>0</v>
      </c>
      <c r="I73" s="41">
        <v>0</v>
      </c>
      <c r="J73" s="31">
        <v>13689</v>
      </c>
      <c r="K73" s="26" t="s">
        <v>101</v>
      </c>
      <c r="L73" s="34" t="s">
        <v>101</v>
      </c>
      <c r="M73" s="32">
        <v>3720</v>
      </c>
      <c r="N73" s="16" t="s">
        <v>76</v>
      </c>
    </row>
    <row r="74" spans="1:14" ht="17.25" customHeight="1">
      <c r="A74" s="16" t="s">
        <v>77</v>
      </c>
      <c r="B74" s="99"/>
      <c r="C74" s="203">
        <v>14844</v>
      </c>
      <c r="D74" s="39"/>
      <c r="E74" s="201">
        <v>13073</v>
      </c>
      <c r="F74" s="31">
        <v>0</v>
      </c>
      <c r="G74" s="41">
        <v>0</v>
      </c>
      <c r="H74" s="41">
        <v>0</v>
      </c>
      <c r="I74" s="41">
        <v>0</v>
      </c>
      <c r="J74" s="31">
        <v>3406</v>
      </c>
      <c r="K74" s="26" t="s">
        <v>101</v>
      </c>
      <c r="L74" s="34" t="s">
        <v>101</v>
      </c>
      <c r="M74" s="32">
        <v>2429</v>
      </c>
      <c r="N74" s="16" t="s">
        <v>77</v>
      </c>
    </row>
    <row r="75" spans="1:14" ht="17.25" customHeight="1">
      <c r="A75" s="16" t="s">
        <v>72</v>
      </c>
      <c r="B75" s="99"/>
      <c r="C75" s="203">
        <v>64829</v>
      </c>
      <c r="D75" s="39"/>
      <c r="E75" s="201">
        <v>62153</v>
      </c>
      <c r="F75" s="31">
        <v>0</v>
      </c>
      <c r="G75" s="41">
        <v>0</v>
      </c>
      <c r="H75" s="41">
        <v>0</v>
      </c>
      <c r="I75" s="41">
        <v>0</v>
      </c>
      <c r="J75" s="31">
        <v>30629</v>
      </c>
      <c r="K75" s="26" t="s">
        <v>101</v>
      </c>
      <c r="L75" s="34" t="s">
        <v>101</v>
      </c>
      <c r="M75" s="32">
        <v>9684</v>
      </c>
      <c r="N75" s="16" t="s">
        <v>140</v>
      </c>
    </row>
    <row r="76" spans="1:14" ht="17.25" customHeight="1">
      <c r="A76" s="16" t="s">
        <v>73</v>
      </c>
      <c r="B76" s="99"/>
      <c r="C76" s="203">
        <v>61190</v>
      </c>
      <c r="D76" s="39"/>
      <c r="E76" s="201">
        <v>53886</v>
      </c>
      <c r="F76" s="31">
        <v>0</v>
      </c>
      <c r="G76" s="41">
        <v>0</v>
      </c>
      <c r="H76" s="41">
        <v>0</v>
      </c>
      <c r="I76" s="41">
        <v>0</v>
      </c>
      <c r="J76" s="31">
        <v>12959</v>
      </c>
      <c r="K76" s="26" t="s">
        <v>101</v>
      </c>
      <c r="L76" s="34" t="s">
        <v>101</v>
      </c>
      <c r="M76" s="32">
        <v>4676</v>
      </c>
      <c r="N76" s="16" t="s">
        <v>73</v>
      </c>
    </row>
    <row r="77" spans="1:14" s="11" customFormat="1" ht="17.25" customHeight="1" thickBot="1">
      <c r="A77" s="105" t="s">
        <v>10</v>
      </c>
      <c r="B77" s="97">
        <v>188966</v>
      </c>
      <c r="C77" s="214">
        <f>SUM(C70:C76)</f>
        <v>1160186</v>
      </c>
      <c r="D77" s="125">
        <f>C77/B77</f>
        <v>6.139654752706837</v>
      </c>
      <c r="E77" s="219">
        <f>SUM(E70:E76)</f>
        <v>1022713</v>
      </c>
      <c r="F77" s="220">
        <f>SUM(F70:F76)</f>
        <v>12334</v>
      </c>
      <c r="G77" s="221">
        <f>SUM(G70:G76)</f>
        <v>12255</v>
      </c>
      <c r="H77" s="221">
        <v>0</v>
      </c>
      <c r="I77" s="221">
        <v>0</v>
      </c>
      <c r="J77" s="129">
        <f>SUM(J70:J76)</f>
        <v>475487</v>
      </c>
      <c r="K77" s="130" t="s">
        <v>101</v>
      </c>
      <c r="L77" s="222" t="s">
        <v>101</v>
      </c>
      <c r="M77" s="217">
        <f>SUM(M70:M76)</f>
        <v>78841</v>
      </c>
      <c r="N77" s="105" t="s">
        <v>10</v>
      </c>
    </row>
    <row r="78" spans="1:14" ht="17.25" customHeight="1">
      <c r="A78" s="17" t="s">
        <v>11</v>
      </c>
      <c r="B78" s="98"/>
      <c r="C78" s="186">
        <v>436691</v>
      </c>
      <c r="D78" s="36"/>
      <c r="E78" s="178">
        <v>317505</v>
      </c>
      <c r="F78" s="28">
        <v>0</v>
      </c>
      <c r="G78" s="40">
        <v>0</v>
      </c>
      <c r="H78" s="40">
        <v>0</v>
      </c>
      <c r="I78" s="40">
        <v>0</v>
      </c>
      <c r="J78" s="27">
        <v>155346</v>
      </c>
      <c r="K78" s="35">
        <v>115087</v>
      </c>
      <c r="L78" s="30">
        <v>84</v>
      </c>
      <c r="M78" s="134">
        <v>8236</v>
      </c>
      <c r="N78" s="17" t="s">
        <v>11</v>
      </c>
    </row>
    <row r="79" spans="1:14" ht="17.25" customHeight="1">
      <c r="A79" s="16" t="s">
        <v>38</v>
      </c>
      <c r="B79" s="99"/>
      <c r="C79" s="203">
        <v>126407</v>
      </c>
      <c r="D79" s="39"/>
      <c r="E79" s="201">
        <v>121847</v>
      </c>
      <c r="F79" s="116">
        <v>3554</v>
      </c>
      <c r="G79" s="41">
        <v>3546</v>
      </c>
      <c r="H79" s="41">
        <v>3801</v>
      </c>
      <c r="I79" s="41">
        <v>3575</v>
      </c>
      <c r="J79" s="31">
        <v>49360</v>
      </c>
      <c r="K79" s="26">
        <v>48094</v>
      </c>
      <c r="L79" s="34">
        <v>51</v>
      </c>
      <c r="M79" s="32">
        <v>4707</v>
      </c>
      <c r="N79" s="16" t="s">
        <v>38</v>
      </c>
    </row>
    <row r="80" spans="1:14" ht="17.25" customHeight="1">
      <c r="A80" s="16" t="s">
        <v>108</v>
      </c>
      <c r="B80" s="99"/>
      <c r="C80" s="203">
        <v>32220</v>
      </c>
      <c r="D80" s="39"/>
      <c r="E80" s="201">
        <v>28460</v>
      </c>
      <c r="F80" s="116">
        <v>0</v>
      </c>
      <c r="G80" s="41">
        <v>0</v>
      </c>
      <c r="H80" s="41">
        <v>0</v>
      </c>
      <c r="I80" s="41">
        <v>0</v>
      </c>
      <c r="J80" s="31">
        <v>8622</v>
      </c>
      <c r="K80" s="26">
        <v>7602</v>
      </c>
      <c r="L80" s="34">
        <v>26</v>
      </c>
      <c r="M80" s="32">
        <v>2340</v>
      </c>
      <c r="N80" s="16" t="s">
        <v>108</v>
      </c>
    </row>
    <row r="81" spans="1:14" s="11" customFormat="1" ht="17.25" customHeight="1" thickBot="1">
      <c r="A81" s="105" t="s">
        <v>39</v>
      </c>
      <c r="B81" s="97">
        <v>116999</v>
      </c>
      <c r="C81" s="121">
        <f>SUM(C78:C80)</f>
        <v>595318</v>
      </c>
      <c r="D81" s="125">
        <f>C81/B81</f>
        <v>5.088231523346353</v>
      </c>
      <c r="E81" s="117">
        <f aca="true" t="shared" si="4" ref="E81:M81">SUM(E78:E80)</f>
        <v>467812</v>
      </c>
      <c r="F81" s="123">
        <f t="shared" si="4"/>
        <v>3554</v>
      </c>
      <c r="G81" s="118">
        <f t="shared" si="4"/>
        <v>3546</v>
      </c>
      <c r="H81" s="118">
        <f t="shared" si="4"/>
        <v>3801</v>
      </c>
      <c r="I81" s="118">
        <f t="shared" si="4"/>
        <v>3575</v>
      </c>
      <c r="J81" s="129">
        <f t="shared" si="4"/>
        <v>213328</v>
      </c>
      <c r="K81" s="130">
        <f t="shared" si="4"/>
        <v>170783</v>
      </c>
      <c r="L81" s="119">
        <f t="shared" si="4"/>
        <v>161</v>
      </c>
      <c r="M81" s="120">
        <f t="shared" si="4"/>
        <v>15283</v>
      </c>
      <c r="N81" s="105" t="s">
        <v>39</v>
      </c>
    </row>
    <row r="82" spans="1:14" ht="17.25" customHeight="1">
      <c r="A82" s="17" t="s">
        <v>51</v>
      </c>
      <c r="B82" s="98"/>
      <c r="C82" s="186">
        <v>84214</v>
      </c>
      <c r="D82" s="36"/>
      <c r="E82" s="201">
        <v>71123</v>
      </c>
      <c r="F82" s="27">
        <v>0</v>
      </c>
      <c r="G82" s="41">
        <v>0</v>
      </c>
      <c r="H82" s="40">
        <v>0</v>
      </c>
      <c r="I82" s="40">
        <v>0</v>
      </c>
      <c r="J82" s="27">
        <v>23691</v>
      </c>
      <c r="K82" s="40" t="s">
        <v>101</v>
      </c>
      <c r="L82" s="30">
        <v>105</v>
      </c>
      <c r="M82" s="134">
        <v>3066</v>
      </c>
      <c r="N82" s="17" t="s">
        <v>51</v>
      </c>
    </row>
    <row r="83" spans="1:14" ht="17.25" customHeight="1">
      <c r="A83" s="16" t="s">
        <v>86</v>
      </c>
      <c r="B83" s="99"/>
      <c r="C83" s="203">
        <v>15507</v>
      </c>
      <c r="D83" s="39"/>
      <c r="E83" s="201">
        <v>13442</v>
      </c>
      <c r="F83" s="31">
        <v>0</v>
      </c>
      <c r="G83" s="41">
        <v>0</v>
      </c>
      <c r="H83" s="41">
        <v>0</v>
      </c>
      <c r="I83" s="41">
        <v>0</v>
      </c>
      <c r="J83" s="31">
        <v>6012</v>
      </c>
      <c r="K83" s="41" t="s">
        <v>101</v>
      </c>
      <c r="L83" s="304" t="s">
        <v>170</v>
      </c>
      <c r="M83" s="32">
        <v>119</v>
      </c>
      <c r="N83" s="16" t="s">
        <v>86</v>
      </c>
    </row>
    <row r="84" spans="1:14" ht="17.25" customHeight="1">
      <c r="A84" s="16" t="s">
        <v>87</v>
      </c>
      <c r="B84" s="99"/>
      <c r="C84" s="203">
        <v>13188</v>
      </c>
      <c r="D84" s="39"/>
      <c r="E84" s="201">
        <v>13079</v>
      </c>
      <c r="F84" s="31">
        <v>0</v>
      </c>
      <c r="G84" s="41">
        <v>0</v>
      </c>
      <c r="H84" s="41">
        <v>0</v>
      </c>
      <c r="I84" s="41">
        <v>0</v>
      </c>
      <c r="J84" s="31">
        <v>9475</v>
      </c>
      <c r="K84" s="41" t="s">
        <v>101</v>
      </c>
      <c r="L84" s="304"/>
      <c r="M84" s="32">
        <v>2297</v>
      </c>
      <c r="N84" s="16" t="s">
        <v>87</v>
      </c>
    </row>
    <row r="85" spans="1:14" ht="17.25" customHeight="1">
      <c r="A85" s="16" t="s">
        <v>88</v>
      </c>
      <c r="B85" s="99"/>
      <c r="C85" s="203">
        <v>18735</v>
      </c>
      <c r="D85" s="39"/>
      <c r="E85" s="201">
        <v>16309</v>
      </c>
      <c r="F85" s="31">
        <v>0</v>
      </c>
      <c r="G85" s="41">
        <v>0</v>
      </c>
      <c r="H85" s="41">
        <v>0</v>
      </c>
      <c r="I85" s="41">
        <v>0</v>
      </c>
      <c r="J85" s="31">
        <v>6899</v>
      </c>
      <c r="K85" s="41" t="s">
        <v>101</v>
      </c>
      <c r="L85" s="304"/>
      <c r="M85" s="32">
        <v>2749</v>
      </c>
      <c r="N85" s="16" t="s">
        <v>88</v>
      </c>
    </row>
    <row r="86" spans="1:14" ht="17.25" customHeight="1">
      <c r="A86" s="16" t="s">
        <v>89</v>
      </c>
      <c r="B86" s="99"/>
      <c r="C86" s="203">
        <v>28011</v>
      </c>
      <c r="D86" s="39"/>
      <c r="E86" s="201">
        <v>22250</v>
      </c>
      <c r="F86" s="31">
        <v>0</v>
      </c>
      <c r="G86" s="41">
        <v>0</v>
      </c>
      <c r="H86" s="41">
        <v>0</v>
      </c>
      <c r="I86" s="41">
        <v>0</v>
      </c>
      <c r="J86" s="31">
        <v>11095</v>
      </c>
      <c r="K86" s="41" t="s">
        <v>101</v>
      </c>
      <c r="L86" s="304"/>
      <c r="M86" s="32">
        <v>781</v>
      </c>
      <c r="N86" s="16" t="s">
        <v>89</v>
      </c>
    </row>
    <row r="87" spans="1:14" ht="17.25" customHeight="1">
      <c r="A87" s="16" t="s">
        <v>90</v>
      </c>
      <c r="B87" s="99"/>
      <c r="C87" s="203">
        <v>19512</v>
      </c>
      <c r="D87" s="39"/>
      <c r="E87" s="201">
        <v>14560</v>
      </c>
      <c r="F87" s="31">
        <v>0</v>
      </c>
      <c r="G87" s="41">
        <v>0</v>
      </c>
      <c r="H87" s="41">
        <v>0</v>
      </c>
      <c r="I87" s="41">
        <v>0</v>
      </c>
      <c r="J87" s="31">
        <v>6395</v>
      </c>
      <c r="K87" s="41" t="s">
        <v>101</v>
      </c>
      <c r="L87" s="304"/>
      <c r="M87" s="32">
        <v>1267</v>
      </c>
      <c r="N87" s="16" t="s">
        <v>90</v>
      </c>
    </row>
    <row r="88" spans="1:14" s="11" customFormat="1" ht="17.25" customHeight="1" thickBot="1">
      <c r="A88" s="106" t="s">
        <v>50</v>
      </c>
      <c r="B88" s="99">
        <v>27889</v>
      </c>
      <c r="C88" s="147">
        <f>SUM(C82:C87)</f>
        <v>179167</v>
      </c>
      <c r="D88" s="157">
        <f>C88/B88</f>
        <v>6.424289146258381</v>
      </c>
      <c r="E88" s="226">
        <f aca="true" t="shared" si="5" ref="E88:J88">SUM(E82:E87)</f>
        <v>150763</v>
      </c>
      <c r="F88" s="148">
        <f t="shared" si="5"/>
        <v>0</v>
      </c>
      <c r="G88" s="161">
        <f t="shared" si="5"/>
        <v>0</v>
      </c>
      <c r="H88" s="154">
        <f t="shared" si="5"/>
        <v>0</v>
      </c>
      <c r="I88" s="161">
        <f t="shared" si="5"/>
        <v>0</v>
      </c>
      <c r="J88" s="129">
        <f t="shared" si="5"/>
        <v>63567</v>
      </c>
      <c r="K88" s="130" t="s">
        <v>101</v>
      </c>
      <c r="L88" s="227">
        <f>SUM(L82:L87)</f>
        <v>105</v>
      </c>
      <c r="M88" s="150">
        <f>SUM(M82:M87)</f>
        <v>10279</v>
      </c>
      <c r="N88" s="106" t="s">
        <v>50</v>
      </c>
    </row>
    <row r="89" spans="1:14" ht="17.25" customHeight="1">
      <c r="A89" s="17" t="s">
        <v>26</v>
      </c>
      <c r="B89" s="98"/>
      <c r="C89" s="186">
        <v>47333</v>
      </c>
      <c r="D89" s="36"/>
      <c r="E89" s="178">
        <v>45275</v>
      </c>
      <c r="F89" s="27">
        <v>0</v>
      </c>
      <c r="G89" s="40">
        <v>0</v>
      </c>
      <c r="H89" s="40">
        <v>0</v>
      </c>
      <c r="I89" s="40">
        <v>0</v>
      </c>
      <c r="J89" s="27">
        <v>13246</v>
      </c>
      <c r="K89" s="35">
        <v>5412</v>
      </c>
      <c r="L89" s="30">
        <v>19</v>
      </c>
      <c r="M89" s="134">
        <v>1546</v>
      </c>
      <c r="N89" s="17" t="s">
        <v>26</v>
      </c>
    </row>
    <row r="90" spans="1:14" ht="17.25" customHeight="1">
      <c r="A90" s="16" t="s">
        <v>27</v>
      </c>
      <c r="B90" s="99"/>
      <c r="C90" s="203">
        <v>39573</v>
      </c>
      <c r="D90" s="39"/>
      <c r="E90" s="201">
        <v>38037</v>
      </c>
      <c r="F90" s="31">
        <v>0</v>
      </c>
      <c r="G90" s="41">
        <v>0</v>
      </c>
      <c r="H90" s="41">
        <v>0</v>
      </c>
      <c r="I90" s="41">
        <v>0</v>
      </c>
      <c r="J90" s="31">
        <v>10243</v>
      </c>
      <c r="K90" s="26">
        <v>6088</v>
      </c>
      <c r="L90" s="34">
        <v>19</v>
      </c>
      <c r="M90" s="32">
        <v>919</v>
      </c>
      <c r="N90" s="16" t="s">
        <v>27</v>
      </c>
    </row>
    <row r="91" spans="1:14" s="11" customFormat="1" ht="17.25" customHeight="1" thickBot="1">
      <c r="A91" s="105" t="s">
        <v>28</v>
      </c>
      <c r="B91" s="97">
        <v>21862</v>
      </c>
      <c r="C91" s="121">
        <f>SUM(C89:C90)</f>
        <v>86906</v>
      </c>
      <c r="D91" s="125">
        <f aca="true" t="shared" si="6" ref="D91:D97">C91/B91</f>
        <v>3.975208123684933</v>
      </c>
      <c r="E91" s="117">
        <f aca="true" t="shared" si="7" ref="E91:M91">SUM(E89:E90)</f>
        <v>83312</v>
      </c>
      <c r="F91" s="123">
        <f t="shared" si="7"/>
        <v>0</v>
      </c>
      <c r="G91" s="118">
        <f t="shared" si="7"/>
        <v>0</v>
      </c>
      <c r="H91" s="118">
        <f>SUM(H89:H90)</f>
        <v>0</v>
      </c>
      <c r="I91" s="118">
        <f>SUM(I89:I90)</f>
        <v>0</v>
      </c>
      <c r="J91" s="129">
        <f>SUM(J89:J90)</f>
        <v>23489</v>
      </c>
      <c r="K91" s="130">
        <f>SUM(K89:K90)</f>
        <v>11500</v>
      </c>
      <c r="L91" s="119">
        <f t="shared" si="7"/>
        <v>38</v>
      </c>
      <c r="M91" s="120">
        <f t="shared" si="7"/>
        <v>2465</v>
      </c>
      <c r="N91" s="105" t="s">
        <v>28</v>
      </c>
    </row>
    <row r="92" spans="1:14" ht="17.25" customHeight="1" thickBot="1">
      <c r="A92" s="107" t="s">
        <v>32</v>
      </c>
      <c r="B92" s="101">
        <v>52353</v>
      </c>
      <c r="C92" s="172">
        <v>246082</v>
      </c>
      <c r="D92" s="173">
        <f t="shared" si="6"/>
        <v>4.700437415238859</v>
      </c>
      <c r="E92" s="168">
        <v>191499</v>
      </c>
      <c r="F92" s="165">
        <v>0</v>
      </c>
      <c r="G92" s="166">
        <v>0</v>
      </c>
      <c r="H92" s="166">
        <v>0</v>
      </c>
      <c r="I92" s="166">
        <v>0</v>
      </c>
      <c r="J92" s="165">
        <v>63545</v>
      </c>
      <c r="K92" s="172">
        <v>51407</v>
      </c>
      <c r="L92" s="169">
        <v>19</v>
      </c>
      <c r="M92" s="167">
        <v>7437</v>
      </c>
      <c r="N92" s="107" t="s">
        <v>32</v>
      </c>
    </row>
    <row r="93" spans="1:14" ht="17.25" customHeight="1" thickBot="1">
      <c r="A93" s="107" t="s">
        <v>12</v>
      </c>
      <c r="B93" s="101">
        <v>30425</v>
      </c>
      <c r="C93" s="172">
        <v>104854</v>
      </c>
      <c r="D93" s="173">
        <f t="shared" si="6"/>
        <v>3.4463105998356616</v>
      </c>
      <c r="E93" s="168">
        <v>74018</v>
      </c>
      <c r="F93" s="165">
        <v>0</v>
      </c>
      <c r="G93" s="166">
        <v>0</v>
      </c>
      <c r="H93" s="166">
        <v>7592</v>
      </c>
      <c r="I93" s="166">
        <v>6413</v>
      </c>
      <c r="J93" s="165">
        <v>39755</v>
      </c>
      <c r="K93" s="172">
        <v>22647</v>
      </c>
      <c r="L93" s="169">
        <v>97</v>
      </c>
      <c r="M93" s="167">
        <v>4294</v>
      </c>
      <c r="N93" s="107" t="s">
        <v>12</v>
      </c>
    </row>
    <row r="94" spans="1:14" ht="17.25" customHeight="1" thickBot="1">
      <c r="A94" s="107" t="s">
        <v>22</v>
      </c>
      <c r="B94" s="101">
        <v>23659</v>
      </c>
      <c r="C94" s="172">
        <v>133595</v>
      </c>
      <c r="D94" s="173">
        <f t="shared" si="6"/>
        <v>5.646688363836172</v>
      </c>
      <c r="E94" s="168">
        <v>95324</v>
      </c>
      <c r="F94" s="165">
        <v>0</v>
      </c>
      <c r="G94" s="166">
        <v>0</v>
      </c>
      <c r="H94" s="166">
        <v>1086</v>
      </c>
      <c r="I94" s="166">
        <v>1086</v>
      </c>
      <c r="J94" s="165">
        <v>22872</v>
      </c>
      <c r="K94" s="172">
        <v>20166</v>
      </c>
      <c r="L94" s="169">
        <v>22</v>
      </c>
      <c r="M94" s="167">
        <v>3075</v>
      </c>
      <c r="N94" s="107" t="s">
        <v>22</v>
      </c>
    </row>
    <row r="95" spans="1:14" ht="17.25" customHeight="1" thickBot="1">
      <c r="A95" s="107" t="s">
        <v>34</v>
      </c>
      <c r="B95" s="101">
        <v>12873</v>
      </c>
      <c r="C95" s="172">
        <v>47659</v>
      </c>
      <c r="D95" s="173">
        <f t="shared" si="6"/>
        <v>3.7022450089334265</v>
      </c>
      <c r="E95" s="168">
        <v>37409</v>
      </c>
      <c r="F95" s="165">
        <v>0</v>
      </c>
      <c r="G95" s="166">
        <v>0</v>
      </c>
      <c r="H95" s="166">
        <v>0</v>
      </c>
      <c r="I95" s="166">
        <v>0</v>
      </c>
      <c r="J95" s="165">
        <v>6826</v>
      </c>
      <c r="K95" s="172">
        <v>5443</v>
      </c>
      <c r="L95" s="169">
        <v>30</v>
      </c>
      <c r="M95" s="167">
        <v>1680</v>
      </c>
      <c r="N95" s="107" t="s">
        <v>34</v>
      </c>
    </row>
    <row r="96" spans="1:14" ht="17.25" customHeight="1" thickBot="1">
      <c r="A96" s="17" t="s">
        <v>36</v>
      </c>
      <c r="B96" s="98">
        <v>5963</v>
      </c>
      <c r="C96" s="186">
        <v>24970</v>
      </c>
      <c r="D96" s="36">
        <f t="shared" si="6"/>
        <v>4.187489518698642</v>
      </c>
      <c r="E96" s="178">
        <v>22715</v>
      </c>
      <c r="F96" s="168">
        <v>670</v>
      </c>
      <c r="G96" s="166" t="s">
        <v>100</v>
      </c>
      <c r="H96" s="40">
        <v>8353</v>
      </c>
      <c r="I96" s="40">
        <v>8022</v>
      </c>
      <c r="J96" s="27">
        <v>10151</v>
      </c>
      <c r="K96" s="35">
        <v>3752</v>
      </c>
      <c r="L96" s="30">
        <v>37</v>
      </c>
      <c r="M96" s="134">
        <v>9708</v>
      </c>
      <c r="N96" s="17" t="s">
        <v>36</v>
      </c>
    </row>
    <row r="97" spans="1:14" ht="17.25" customHeight="1" thickBot="1">
      <c r="A97" s="17" t="s">
        <v>35</v>
      </c>
      <c r="B97" s="98">
        <v>18087</v>
      </c>
      <c r="C97" s="186">
        <v>70071</v>
      </c>
      <c r="D97" s="36">
        <f t="shared" si="6"/>
        <v>3.8741084757007798</v>
      </c>
      <c r="E97" s="178">
        <v>62498</v>
      </c>
      <c r="F97" s="27">
        <v>0</v>
      </c>
      <c r="G97" s="40">
        <v>0</v>
      </c>
      <c r="H97" s="40">
        <v>25350</v>
      </c>
      <c r="I97" s="40">
        <v>24383</v>
      </c>
      <c r="J97" s="27">
        <v>19395</v>
      </c>
      <c r="K97" s="35" t="s">
        <v>101</v>
      </c>
      <c r="L97" s="30">
        <v>248</v>
      </c>
      <c r="M97" s="134">
        <v>8570</v>
      </c>
      <c r="N97" s="17" t="s">
        <v>35</v>
      </c>
    </row>
    <row r="98" spans="1:14" ht="17.25" customHeight="1">
      <c r="A98" s="17" t="s">
        <v>17</v>
      </c>
      <c r="B98" s="98"/>
      <c r="C98" s="186">
        <v>17850</v>
      </c>
      <c r="D98" s="36"/>
      <c r="E98" s="178">
        <v>16522</v>
      </c>
      <c r="F98" s="27">
        <v>0</v>
      </c>
      <c r="G98" s="40">
        <v>0</v>
      </c>
      <c r="H98" s="40">
        <v>0</v>
      </c>
      <c r="I98" s="40">
        <v>0</v>
      </c>
      <c r="J98" s="27">
        <v>5012</v>
      </c>
      <c r="K98" s="35">
        <v>4925</v>
      </c>
      <c r="L98" s="30">
        <v>31</v>
      </c>
      <c r="M98" s="134">
        <v>1682</v>
      </c>
      <c r="N98" s="17" t="s">
        <v>17</v>
      </c>
    </row>
    <row r="99" spans="1:14" ht="17.25" customHeight="1">
      <c r="A99" s="16" t="s">
        <v>21</v>
      </c>
      <c r="B99" s="99"/>
      <c r="C99" s="203">
        <v>18679</v>
      </c>
      <c r="D99" s="39"/>
      <c r="E99" s="201">
        <v>17743</v>
      </c>
      <c r="F99" s="31">
        <v>0</v>
      </c>
      <c r="G99" s="41">
        <v>0</v>
      </c>
      <c r="H99" s="41">
        <v>0</v>
      </c>
      <c r="I99" s="41">
        <v>0</v>
      </c>
      <c r="J99" s="31">
        <v>5487</v>
      </c>
      <c r="K99" s="26">
        <v>5396</v>
      </c>
      <c r="L99" s="34">
        <v>24</v>
      </c>
      <c r="M99" s="32">
        <v>1181</v>
      </c>
      <c r="N99" s="16" t="s">
        <v>21</v>
      </c>
    </row>
    <row r="100" spans="1:14" s="11" customFormat="1" ht="17.25" customHeight="1">
      <c r="A100" s="16" t="s">
        <v>124</v>
      </c>
      <c r="B100" s="99"/>
      <c r="C100" s="203">
        <v>14634</v>
      </c>
      <c r="D100" s="39"/>
      <c r="E100" s="201">
        <v>13410</v>
      </c>
      <c r="F100" s="31">
        <v>0</v>
      </c>
      <c r="G100" s="41">
        <v>0</v>
      </c>
      <c r="H100" s="41">
        <v>0</v>
      </c>
      <c r="I100" s="41">
        <v>0</v>
      </c>
      <c r="J100" s="31">
        <v>4005</v>
      </c>
      <c r="K100" s="26">
        <v>3871</v>
      </c>
      <c r="L100" s="34">
        <v>23</v>
      </c>
      <c r="M100" s="32">
        <v>2090</v>
      </c>
      <c r="N100" s="16" t="s">
        <v>124</v>
      </c>
    </row>
    <row r="101" spans="1:14" ht="17.25" customHeight="1" thickBot="1">
      <c r="A101" s="105" t="s">
        <v>25</v>
      </c>
      <c r="B101" s="97">
        <v>15652</v>
      </c>
      <c r="C101" s="214">
        <f>SUM(C98:C100)</f>
        <v>51163</v>
      </c>
      <c r="D101" s="125">
        <f aca="true" t="shared" si="8" ref="D101:D106">C101/B101</f>
        <v>3.268783542039356</v>
      </c>
      <c r="E101" s="216">
        <f aca="true" t="shared" si="9" ref="E101:M101">SUM(E98:E100)</f>
        <v>47675</v>
      </c>
      <c r="F101" s="215">
        <f t="shared" si="9"/>
        <v>0</v>
      </c>
      <c r="G101" s="224">
        <f t="shared" si="9"/>
        <v>0</v>
      </c>
      <c r="H101" s="118">
        <f>SUM(H98:H100)</f>
        <v>0</v>
      </c>
      <c r="I101" s="224">
        <f>SUM(I98:I100)</f>
        <v>0</v>
      </c>
      <c r="J101" s="129">
        <f>SUM(J98:J100)</f>
        <v>14504</v>
      </c>
      <c r="K101" s="130">
        <f>SUM(K98:K100)</f>
        <v>14192</v>
      </c>
      <c r="L101" s="119">
        <f t="shared" si="9"/>
        <v>78</v>
      </c>
      <c r="M101" s="217">
        <f t="shared" si="9"/>
        <v>4953</v>
      </c>
      <c r="N101" s="105" t="s">
        <v>25</v>
      </c>
    </row>
    <row r="102" spans="1:14" ht="17.25" customHeight="1" thickBot="1">
      <c r="A102" s="110" t="s">
        <v>79</v>
      </c>
      <c r="B102" s="97">
        <v>8650</v>
      </c>
      <c r="C102" s="249">
        <v>17556</v>
      </c>
      <c r="D102" s="241">
        <f t="shared" si="8"/>
        <v>2.0295953757225433</v>
      </c>
      <c r="E102" s="242">
        <v>16755</v>
      </c>
      <c r="F102" s="175">
        <v>0</v>
      </c>
      <c r="G102" s="252">
        <v>0</v>
      </c>
      <c r="H102" s="252">
        <v>1014</v>
      </c>
      <c r="I102" s="252">
        <v>1014</v>
      </c>
      <c r="J102" s="175">
        <v>2948</v>
      </c>
      <c r="K102" s="249">
        <v>2948</v>
      </c>
      <c r="L102" s="243">
        <v>64</v>
      </c>
      <c r="M102" s="244">
        <v>3956</v>
      </c>
      <c r="N102" s="110" t="s">
        <v>142</v>
      </c>
    </row>
    <row r="103" spans="1:14" ht="17.25" customHeight="1" thickBot="1">
      <c r="A103" s="111" t="s">
        <v>13</v>
      </c>
      <c r="B103" s="102">
        <v>2796184</v>
      </c>
      <c r="C103" s="230">
        <f>SUM(C19,C27,C88,C28,C33,C39,C47,C48,C57,C68,C69,C77,C81,C91,C92,C93:C97,C101,C102)</f>
        <v>11102706</v>
      </c>
      <c r="D103" s="251">
        <f t="shared" si="8"/>
        <v>3.9706635900927836</v>
      </c>
      <c r="E103" s="239" t="s">
        <v>100</v>
      </c>
      <c r="F103" s="231">
        <f>SUM(F19,F27,F28,F33,F39,F47,F48,F57,F68,F69,F77,F81,F88,F91,F92,F93:F97,F101,F102)</f>
        <v>141565</v>
      </c>
      <c r="G103" s="231" t="s">
        <v>101</v>
      </c>
      <c r="H103" s="231" t="s">
        <v>101</v>
      </c>
      <c r="I103" s="231" t="s">
        <v>101</v>
      </c>
      <c r="J103" s="231">
        <f>SUM(J19,J27,J28,J33,J39,J47,J48,J57,J68,J69,J77,J81,J88,J91,J92,J93:J97,J101,J102)</f>
        <v>3475822</v>
      </c>
      <c r="K103" s="239" t="s">
        <v>101</v>
      </c>
      <c r="L103" s="253" t="s">
        <v>100</v>
      </c>
      <c r="M103" s="246">
        <f>SUM(M19,M27,M88,M28,M33,M39,M47,M48,M57,M68,M69,M77,M81,M91,M92,M93:M97,M101,M102)</f>
        <v>591987</v>
      </c>
      <c r="N103" s="233" t="s">
        <v>13</v>
      </c>
    </row>
    <row r="104" spans="1:14" s="14" customFormat="1" ht="17.25" customHeight="1" thickBot="1">
      <c r="A104" s="17" t="s">
        <v>14</v>
      </c>
      <c r="B104" s="103">
        <v>2803339</v>
      </c>
      <c r="C104" s="186">
        <v>159490</v>
      </c>
      <c r="D104" s="36">
        <f t="shared" si="8"/>
        <v>0.05689286953878928</v>
      </c>
      <c r="E104" s="178" t="s">
        <v>101</v>
      </c>
      <c r="F104" s="276">
        <v>0</v>
      </c>
      <c r="G104" s="276">
        <v>0</v>
      </c>
      <c r="H104" s="276">
        <v>0</v>
      </c>
      <c r="I104" s="277">
        <v>0</v>
      </c>
      <c r="J104" s="175">
        <v>74269</v>
      </c>
      <c r="K104" s="278" t="s">
        <v>101</v>
      </c>
      <c r="L104" s="30" t="s">
        <v>101</v>
      </c>
      <c r="M104" s="134">
        <v>2557</v>
      </c>
      <c r="N104" s="17" t="s">
        <v>14</v>
      </c>
    </row>
    <row r="105" spans="1:14" ht="17.25" customHeight="1" thickBot="1">
      <c r="A105" s="111" t="s">
        <v>15</v>
      </c>
      <c r="B105" s="101">
        <v>2803339</v>
      </c>
      <c r="C105" s="235">
        <f>SUM(C103,C104)</f>
        <v>11262196</v>
      </c>
      <c r="D105" s="251">
        <f t="shared" si="8"/>
        <v>4.017422081310894</v>
      </c>
      <c r="E105" s="234" t="s">
        <v>100</v>
      </c>
      <c r="F105" s="236">
        <f>SUM(F103,F104)</f>
        <v>141565</v>
      </c>
      <c r="G105" s="236" t="s">
        <v>101</v>
      </c>
      <c r="H105" s="236" t="s">
        <v>101</v>
      </c>
      <c r="I105" s="236" t="s">
        <v>101</v>
      </c>
      <c r="J105" s="236">
        <f>SUM(J103,J104)</f>
        <v>3550091</v>
      </c>
      <c r="K105" s="234" t="s">
        <v>101</v>
      </c>
      <c r="L105" s="254" t="s">
        <v>100</v>
      </c>
      <c r="M105" s="255">
        <f>SUM(M103,M104)</f>
        <v>594544</v>
      </c>
      <c r="N105" s="233" t="s">
        <v>15</v>
      </c>
    </row>
    <row r="106" spans="1:14" s="3" customFormat="1" ht="17.25" customHeight="1" thickBot="1">
      <c r="A106" s="107" t="s">
        <v>98</v>
      </c>
      <c r="B106" s="104">
        <v>7155</v>
      </c>
      <c r="C106" s="270">
        <v>17472</v>
      </c>
      <c r="D106" s="173">
        <f t="shared" si="8"/>
        <v>2.4419287211740044</v>
      </c>
      <c r="E106" s="266" t="s">
        <v>101</v>
      </c>
      <c r="F106" s="262">
        <v>0</v>
      </c>
      <c r="G106" s="266">
        <v>0</v>
      </c>
      <c r="H106" s="263">
        <v>0</v>
      </c>
      <c r="I106" s="206">
        <v>0</v>
      </c>
      <c r="J106" s="175">
        <v>5602</v>
      </c>
      <c r="K106" s="206" t="s">
        <v>101</v>
      </c>
      <c r="L106" s="271">
        <v>11</v>
      </c>
      <c r="M106" s="272">
        <v>3212</v>
      </c>
      <c r="N106" s="107" t="s">
        <v>143</v>
      </c>
    </row>
    <row r="107" spans="1:16" s="8" customFormat="1" ht="11.25" customHeight="1">
      <c r="A107" s="285" t="s">
        <v>161</v>
      </c>
      <c r="B107" s="70"/>
      <c r="C107" s="70"/>
      <c r="D107" s="70"/>
      <c r="E107" s="70"/>
      <c r="F107" s="70"/>
      <c r="G107" s="287"/>
      <c r="H107" s="287"/>
      <c r="I107" s="287"/>
      <c r="J107" s="287"/>
      <c r="K107" s="288"/>
      <c r="L107" s="289"/>
      <c r="M107" s="289"/>
      <c r="N107" s="289"/>
      <c r="P107" s="71"/>
    </row>
    <row r="108" spans="1:14" s="8" customFormat="1" ht="11.25" customHeight="1">
      <c r="A108" s="290" t="s">
        <v>177</v>
      </c>
      <c r="B108" s="71"/>
      <c r="C108" s="71"/>
      <c r="D108" s="71"/>
      <c r="E108" s="71"/>
      <c r="F108" s="71"/>
      <c r="G108" s="67"/>
      <c r="H108" s="67"/>
      <c r="I108" s="67"/>
      <c r="J108" s="67"/>
      <c r="K108" s="74"/>
      <c r="L108" s="77"/>
      <c r="M108" s="77"/>
      <c r="N108" s="77"/>
    </row>
    <row r="109" spans="1:14" s="8" customFormat="1" ht="11.25" customHeight="1">
      <c r="A109" s="286" t="s">
        <v>158</v>
      </c>
      <c r="B109" s="71"/>
      <c r="C109" s="71"/>
      <c r="D109" s="71"/>
      <c r="E109" s="71"/>
      <c r="F109" s="71"/>
      <c r="G109" s="67"/>
      <c r="H109" s="67"/>
      <c r="I109" s="67"/>
      <c r="J109" s="67"/>
      <c r="K109" s="74"/>
      <c r="L109" s="77"/>
      <c r="M109" s="77"/>
      <c r="N109" s="77"/>
    </row>
    <row r="110" spans="1:14" s="8" customFormat="1" ht="11.25" customHeight="1">
      <c r="A110" s="291" t="s">
        <v>99</v>
      </c>
      <c r="B110" s="77"/>
      <c r="C110" s="67"/>
      <c r="D110" s="76"/>
      <c r="E110" s="67"/>
      <c r="F110" s="75"/>
      <c r="G110" s="78"/>
      <c r="H110" s="78"/>
      <c r="I110" s="78"/>
      <c r="J110" s="78"/>
      <c r="K110" s="74"/>
      <c r="L110" s="77"/>
      <c r="M110" s="77"/>
      <c r="N110" s="77"/>
    </row>
    <row r="111" spans="1:14" s="8" customFormat="1" ht="11.25" customHeight="1">
      <c r="A111" s="291" t="s">
        <v>135</v>
      </c>
      <c r="B111" s="77"/>
      <c r="C111" s="67"/>
      <c r="D111" s="76"/>
      <c r="E111" s="67"/>
      <c r="F111" s="75"/>
      <c r="G111" s="67"/>
      <c r="H111" s="67"/>
      <c r="I111" s="67"/>
      <c r="J111" s="67"/>
      <c r="K111" s="74"/>
      <c r="L111" s="77"/>
      <c r="M111" s="77"/>
      <c r="N111" s="77"/>
    </row>
    <row r="112" spans="1:13" ht="10.5">
      <c r="A112" s="2"/>
      <c r="B112" s="8"/>
      <c r="C112" s="8"/>
      <c r="D112" s="8"/>
      <c r="E112" s="8"/>
      <c r="F112" s="8"/>
      <c r="G112" s="8"/>
      <c r="H112" s="9"/>
      <c r="I112" s="8"/>
      <c r="J112" s="8"/>
      <c r="K112" s="8"/>
      <c r="L112" s="9"/>
      <c r="M112" s="8"/>
    </row>
  </sheetData>
  <sheetProtection/>
  <mergeCells count="33">
    <mergeCell ref="K35:K38"/>
    <mergeCell ref="C35:C38"/>
    <mergeCell ref="E35:E38"/>
    <mergeCell ref="F35:F38"/>
    <mergeCell ref="G35:G38"/>
    <mergeCell ref="H35:H38"/>
    <mergeCell ref="I35:I38"/>
    <mergeCell ref="A3:A7"/>
    <mergeCell ref="B3:B4"/>
    <mergeCell ref="C3:I3"/>
    <mergeCell ref="L3:M3"/>
    <mergeCell ref="H4:I4"/>
    <mergeCell ref="J4:K4"/>
    <mergeCell ref="L4:L7"/>
    <mergeCell ref="M4:M7"/>
    <mergeCell ref="N3:N7"/>
    <mergeCell ref="B5:B7"/>
    <mergeCell ref="G5:G7"/>
    <mergeCell ref="I5:I7"/>
    <mergeCell ref="K5:K7"/>
    <mergeCell ref="D4:D7"/>
    <mergeCell ref="E4:E7"/>
    <mergeCell ref="F4:G4"/>
    <mergeCell ref="L83:L87"/>
    <mergeCell ref="J30:J32"/>
    <mergeCell ref="K30:K32"/>
    <mergeCell ref="C30:C32"/>
    <mergeCell ref="E30:E32"/>
    <mergeCell ref="F30:F32"/>
    <mergeCell ref="G30:G32"/>
    <mergeCell ref="H30:H32"/>
    <mergeCell ref="I30:I32"/>
    <mergeCell ref="J35:J38"/>
  </mergeCells>
  <printOptions horizontalCentered="1"/>
  <pageMargins left="0.3937007874015748" right="0.3937007874015748" top="0.1968503937007874" bottom="0.3937007874015748" header="0" footer="0.1968503937007874"/>
  <pageSetup firstPageNumber="13" useFirstPageNumber="1" fitToHeight="0" horizontalDpi="600" verticalDpi="600" orientation="portrait" paperSize="9" scale="85" r:id="rId2"/>
  <headerFooter alignWithMargins="0">
    <oddFooter>&amp;C－&amp;P －</oddFooter>
  </headerFooter>
  <rowBreaks count="1" manualBreakCount="1">
    <brk id="60" max="1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Y110"/>
  <sheetViews>
    <sheetView tabSelected="1" view="pageBreakPreview" zoomScaleNormal="145" zoomScaleSheetLayoutView="100" zoomScalePageLayoutView="0" workbookViewId="0" topLeftCell="A1">
      <pane xSplit="1" ySplit="7" topLeftCell="B86" activePane="bottomRight" state="frozen"/>
      <selection pane="topLeft" activeCell="D33" sqref="D33"/>
      <selection pane="topRight" activeCell="D33" sqref="D33"/>
      <selection pane="bottomLeft" activeCell="D33" sqref="D33"/>
      <selection pane="bottomRight" activeCell="F2" sqref="F2"/>
    </sheetView>
  </sheetViews>
  <sheetFormatPr defaultColWidth="9.00390625" defaultRowHeight="13.5"/>
  <cols>
    <col min="1" max="1" width="14.875" style="1" customWidth="1"/>
    <col min="2" max="2" width="7.50390625" style="2" customWidth="1"/>
    <col min="3" max="3" width="8.625" style="2" customWidth="1"/>
    <col min="4" max="4" width="7.625" style="2" customWidth="1"/>
    <col min="5" max="5" width="7.625" style="4" customWidth="1"/>
    <col min="6" max="7" width="7.625" style="2" customWidth="1"/>
    <col min="8" max="8" width="10.25390625" style="2" customWidth="1"/>
    <col min="9" max="9" width="6.625" style="2" customWidth="1"/>
    <col min="10" max="10" width="6.625" style="5" customWidth="1"/>
    <col min="11" max="11" width="8.625" style="2" customWidth="1"/>
    <col min="12" max="12" width="12.625" style="1" customWidth="1"/>
    <col min="13" max="18" width="9.00390625" style="2" customWidth="1"/>
    <col min="19" max="52" width="9.00390625" style="2" customWidth="1" collapsed="1"/>
    <col min="53" max="16384" width="9.00390625" style="2" customWidth="1"/>
  </cols>
  <sheetData>
    <row r="2" spans="1:12" s="24" customFormat="1" ht="15.75" customHeight="1" thickBot="1">
      <c r="A2" s="22"/>
      <c r="B2" s="15"/>
      <c r="C2" s="15" t="s">
        <v>146</v>
      </c>
      <c r="D2" s="15"/>
      <c r="E2" s="23"/>
      <c r="F2" s="7" t="s">
        <v>179</v>
      </c>
      <c r="G2" s="15"/>
      <c r="H2" s="15"/>
      <c r="I2" s="15"/>
      <c r="J2" s="19"/>
      <c r="K2" s="15"/>
      <c r="L2" s="6"/>
    </row>
    <row r="3" spans="1:12" ht="13.5" customHeight="1">
      <c r="A3" s="300" t="s">
        <v>0</v>
      </c>
      <c r="B3" s="339" t="s">
        <v>109</v>
      </c>
      <c r="C3" s="381" t="s">
        <v>149</v>
      </c>
      <c r="D3" s="381"/>
      <c r="E3" s="382"/>
      <c r="F3" s="374" t="s">
        <v>150</v>
      </c>
      <c r="G3" s="375"/>
      <c r="H3" s="384" t="s">
        <v>151</v>
      </c>
      <c r="I3" s="385" t="s">
        <v>152</v>
      </c>
      <c r="J3" s="386"/>
      <c r="K3" s="387"/>
      <c r="L3" s="300" t="s">
        <v>144</v>
      </c>
    </row>
    <row r="4" spans="1:12" ht="11.25" customHeight="1">
      <c r="A4" s="301"/>
      <c r="B4" s="340"/>
      <c r="C4" s="342" t="s">
        <v>95</v>
      </c>
      <c r="D4" s="342"/>
      <c r="E4" s="342"/>
      <c r="F4" s="393" t="s">
        <v>84</v>
      </c>
      <c r="G4" s="396" t="s">
        <v>85</v>
      </c>
      <c r="H4" s="308"/>
      <c r="I4" s="379" t="s">
        <v>82</v>
      </c>
      <c r="J4" s="307" t="s">
        <v>83</v>
      </c>
      <c r="K4" s="388" t="s">
        <v>157</v>
      </c>
      <c r="L4" s="301"/>
    </row>
    <row r="5" spans="1:12" ht="10.5" customHeight="1">
      <c r="A5" s="301"/>
      <c r="B5" s="333" t="s">
        <v>172</v>
      </c>
      <c r="C5" s="64"/>
      <c r="D5" s="390" t="s">
        <v>96</v>
      </c>
      <c r="E5" s="371" t="s">
        <v>145</v>
      </c>
      <c r="F5" s="394"/>
      <c r="G5" s="396" t="s">
        <v>1</v>
      </c>
      <c r="H5" s="308"/>
      <c r="I5" s="379"/>
      <c r="J5" s="306"/>
      <c r="K5" s="388"/>
      <c r="L5" s="301"/>
    </row>
    <row r="6" spans="1:12" ht="19.5" customHeight="1">
      <c r="A6" s="301"/>
      <c r="B6" s="333"/>
      <c r="C6" s="64"/>
      <c r="D6" s="391"/>
      <c r="E6" s="372"/>
      <c r="F6" s="394"/>
      <c r="G6" s="396"/>
      <c r="H6" s="308"/>
      <c r="I6" s="379"/>
      <c r="J6" s="306"/>
      <c r="K6" s="388"/>
      <c r="L6" s="301"/>
    </row>
    <row r="7" spans="1:12" ht="19.5" customHeight="1" thickBot="1">
      <c r="A7" s="302"/>
      <c r="B7" s="334"/>
      <c r="C7" s="65"/>
      <c r="D7" s="392"/>
      <c r="E7" s="373"/>
      <c r="F7" s="395"/>
      <c r="G7" s="397"/>
      <c r="H7" s="309"/>
      <c r="I7" s="380"/>
      <c r="J7" s="383"/>
      <c r="K7" s="389"/>
      <c r="L7" s="302"/>
    </row>
    <row r="8" spans="1:12" s="3" customFormat="1" ht="16.5" customHeight="1">
      <c r="A8" s="16" t="s">
        <v>3</v>
      </c>
      <c r="B8" s="18"/>
      <c r="C8" s="29">
        <v>140797</v>
      </c>
      <c r="D8" s="41" t="s">
        <v>101</v>
      </c>
      <c r="E8" s="41" t="s">
        <v>101</v>
      </c>
      <c r="F8" s="34">
        <v>403</v>
      </c>
      <c r="G8" s="32">
        <v>1919</v>
      </c>
      <c r="H8" s="26">
        <v>38288</v>
      </c>
      <c r="I8" s="42" t="s">
        <v>33</v>
      </c>
      <c r="J8" s="31">
        <v>0</v>
      </c>
      <c r="K8" s="43">
        <v>54951</v>
      </c>
      <c r="L8" s="16" t="s">
        <v>3</v>
      </c>
    </row>
    <row r="9" spans="1:12" s="83" customFormat="1" ht="16.5" customHeight="1">
      <c r="A9" s="82" t="s">
        <v>110</v>
      </c>
      <c r="B9" s="81"/>
      <c r="C9" s="86">
        <v>23815</v>
      </c>
      <c r="D9" s="91">
        <v>0</v>
      </c>
      <c r="E9" s="91">
        <v>0</v>
      </c>
      <c r="F9" s="87">
        <v>5</v>
      </c>
      <c r="G9" s="88">
        <v>1</v>
      </c>
      <c r="H9" s="90">
        <v>542</v>
      </c>
      <c r="I9" s="92" t="s">
        <v>16</v>
      </c>
      <c r="J9" s="93">
        <v>0</v>
      </c>
      <c r="K9" s="94">
        <v>6341</v>
      </c>
      <c r="L9" s="82" t="s">
        <v>136</v>
      </c>
    </row>
    <row r="10" spans="1:12" s="3" customFormat="1" ht="16.5" customHeight="1">
      <c r="A10" s="16" t="s">
        <v>29</v>
      </c>
      <c r="B10" s="95">
        <v>136231</v>
      </c>
      <c r="C10" s="29">
        <v>97287</v>
      </c>
      <c r="D10" s="115">
        <v>0</v>
      </c>
      <c r="E10" s="37">
        <v>0</v>
      </c>
      <c r="F10" s="34">
        <v>38</v>
      </c>
      <c r="G10" s="32">
        <v>10</v>
      </c>
      <c r="H10" s="26">
        <v>841</v>
      </c>
      <c r="I10" s="42" t="s">
        <v>20</v>
      </c>
      <c r="J10" s="31">
        <v>0</v>
      </c>
      <c r="K10" s="43">
        <v>3250</v>
      </c>
      <c r="L10" s="16" t="s">
        <v>29</v>
      </c>
    </row>
    <row r="11" spans="1:12" s="3" customFormat="1" ht="16.5" customHeight="1">
      <c r="A11" s="16" t="s">
        <v>111</v>
      </c>
      <c r="B11" s="95">
        <v>119544</v>
      </c>
      <c r="C11" s="29">
        <v>127655</v>
      </c>
      <c r="D11" s="115">
        <v>0</v>
      </c>
      <c r="E11" s="37">
        <v>0</v>
      </c>
      <c r="F11" s="34">
        <v>28</v>
      </c>
      <c r="G11" s="32">
        <v>9</v>
      </c>
      <c r="H11" s="26">
        <v>610</v>
      </c>
      <c r="I11" s="42" t="s">
        <v>20</v>
      </c>
      <c r="J11" s="31">
        <v>0</v>
      </c>
      <c r="K11" s="43">
        <v>4132</v>
      </c>
      <c r="L11" s="16" t="s">
        <v>111</v>
      </c>
    </row>
    <row r="12" spans="1:12" s="3" customFormat="1" ht="16.5" customHeight="1">
      <c r="A12" s="16" t="s">
        <v>112</v>
      </c>
      <c r="B12" s="95">
        <v>142319</v>
      </c>
      <c r="C12" s="29">
        <v>150342</v>
      </c>
      <c r="D12" s="115">
        <v>0</v>
      </c>
      <c r="E12" s="37">
        <v>0</v>
      </c>
      <c r="F12" s="34">
        <v>39</v>
      </c>
      <c r="G12" s="32">
        <v>9</v>
      </c>
      <c r="H12" s="26">
        <v>1688</v>
      </c>
      <c r="I12" s="42" t="s">
        <v>20</v>
      </c>
      <c r="J12" s="31">
        <v>0</v>
      </c>
      <c r="K12" s="43">
        <v>4016</v>
      </c>
      <c r="L12" s="16" t="s">
        <v>112</v>
      </c>
    </row>
    <row r="13" spans="1:12" s="3" customFormat="1" ht="16.5" customHeight="1">
      <c r="A13" s="16" t="s">
        <v>30</v>
      </c>
      <c r="B13" s="95">
        <v>188590</v>
      </c>
      <c r="C13" s="29">
        <v>124375</v>
      </c>
      <c r="D13" s="115">
        <v>0</v>
      </c>
      <c r="E13" s="37">
        <v>0</v>
      </c>
      <c r="F13" s="34">
        <v>88</v>
      </c>
      <c r="G13" s="32">
        <v>9</v>
      </c>
      <c r="H13" s="26">
        <v>3395</v>
      </c>
      <c r="I13" s="42" t="s">
        <v>18</v>
      </c>
      <c r="J13" s="31">
        <v>0</v>
      </c>
      <c r="K13" s="43">
        <v>4622</v>
      </c>
      <c r="L13" s="16" t="s">
        <v>30</v>
      </c>
    </row>
    <row r="14" spans="1:12" s="3" customFormat="1" ht="16.5" customHeight="1">
      <c r="A14" s="16" t="s">
        <v>113</v>
      </c>
      <c r="B14" s="95">
        <v>244563</v>
      </c>
      <c r="C14" s="29">
        <v>248936</v>
      </c>
      <c r="D14" s="29">
        <v>0</v>
      </c>
      <c r="E14" s="37">
        <v>0</v>
      </c>
      <c r="F14" s="34">
        <v>39</v>
      </c>
      <c r="G14" s="32">
        <v>12</v>
      </c>
      <c r="H14" s="26">
        <v>1293</v>
      </c>
      <c r="I14" s="42" t="s">
        <v>20</v>
      </c>
      <c r="J14" s="31">
        <v>0</v>
      </c>
      <c r="K14" s="43">
        <v>7391</v>
      </c>
      <c r="L14" s="16" t="s">
        <v>113</v>
      </c>
    </row>
    <row r="15" spans="1:12" s="3" customFormat="1" ht="16.5" customHeight="1">
      <c r="A15" s="16" t="s">
        <v>114</v>
      </c>
      <c r="B15" s="95">
        <v>142050</v>
      </c>
      <c r="C15" s="29">
        <v>68386</v>
      </c>
      <c r="D15" s="115">
        <v>0</v>
      </c>
      <c r="E15" s="37">
        <v>0</v>
      </c>
      <c r="F15" s="34">
        <v>43</v>
      </c>
      <c r="G15" s="32">
        <v>14</v>
      </c>
      <c r="H15" s="26">
        <v>1050</v>
      </c>
      <c r="I15" s="42" t="s">
        <v>20</v>
      </c>
      <c r="J15" s="31">
        <v>0</v>
      </c>
      <c r="K15" s="43">
        <v>4357</v>
      </c>
      <c r="L15" s="16" t="s">
        <v>114</v>
      </c>
    </row>
    <row r="16" spans="1:12" s="3" customFormat="1" ht="16.5" customHeight="1">
      <c r="A16" s="16" t="s">
        <v>31</v>
      </c>
      <c r="B16" s="95">
        <v>78612</v>
      </c>
      <c r="C16" s="29">
        <v>109628</v>
      </c>
      <c r="D16" s="115">
        <v>0</v>
      </c>
      <c r="E16" s="37">
        <v>0</v>
      </c>
      <c r="F16" s="34">
        <v>29</v>
      </c>
      <c r="G16" s="32">
        <v>10</v>
      </c>
      <c r="H16" s="26">
        <v>1006</v>
      </c>
      <c r="I16" s="42" t="s">
        <v>20</v>
      </c>
      <c r="J16" s="31">
        <v>0</v>
      </c>
      <c r="K16" s="43">
        <v>4260</v>
      </c>
      <c r="L16" s="16" t="s">
        <v>31</v>
      </c>
    </row>
    <row r="17" spans="1:12" s="3" customFormat="1" ht="16.5" customHeight="1">
      <c r="A17" s="16" t="s">
        <v>115</v>
      </c>
      <c r="B17" s="95">
        <v>140601</v>
      </c>
      <c r="C17" s="29">
        <v>225785</v>
      </c>
      <c r="D17" s="115">
        <v>0</v>
      </c>
      <c r="E17" s="37">
        <v>1998</v>
      </c>
      <c r="F17" s="34">
        <v>21</v>
      </c>
      <c r="G17" s="32">
        <v>15</v>
      </c>
      <c r="H17" s="26">
        <v>1224</v>
      </c>
      <c r="I17" s="42" t="s">
        <v>20</v>
      </c>
      <c r="J17" s="31">
        <v>0</v>
      </c>
      <c r="K17" s="43">
        <v>6487</v>
      </c>
      <c r="L17" s="16" t="s">
        <v>115</v>
      </c>
    </row>
    <row r="18" spans="1:12" s="3" customFormat="1" ht="16.5" customHeight="1">
      <c r="A18" s="16" t="s">
        <v>116</v>
      </c>
      <c r="B18" s="96"/>
      <c r="C18" s="29">
        <v>109726</v>
      </c>
      <c r="D18" s="115">
        <v>0</v>
      </c>
      <c r="E18" s="37">
        <v>56933</v>
      </c>
      <c r="F18" s="34">
        <v>74</v>
      </c>
      <c r="G18" s="32">
        <v>4</v>
      </c>
      <c r="H18" s="26">
        <v>186</v>
      </c>
      <c r="I18" s="42" t="s">
        <v>20</v>
      </c>
      <c r="J18" s="31">
        <v>0</v>
      </c>
      <c r="K18" s="43">
        <v>1692</v>
      </c>
      <c r="L18" s="16" t="s">
        <v>137</v>
      </c>
    </row>
    <row r="19" spans="1:12" s="11" customFormat="1" ht="16.5" customHeight="1" thickBot="1">
      <c r="A19" s="105" t="s">
        <v>103</v>
      </c>
      <c r="B19" s="97">
        <f>SUM(B10:B18)</f>
        <v>1192510</v>
      </c>
      <c r="C19" s="117">
        <f aca="true" t="shared" si="0" ref="C19:H19">SUM(C8:C18)</f>
        <v>1426732</v>
      </c>
      <c r="D19" s="118" t="s">
        <v>100</v>
      </c>
      <c r="E19" s="118" t="s">
        <v>100</v>
      </c>
      <c r="F19" s="119">
        <f t="shared" si="0"/>
        <v>807</v>
      </c>
      <c r="G19" s="120">
        <f t="shared" si="0"/>
        <v>2012</v>
      </c>
      <c r="H19" s="121">
        <f t="shared" si="0"/>
        <v>50123</v>
      </c>
      <c r="I19" s="122"/>
      <c r="J19" s="123">
        <f>SUM(J8:J18)</f>
        <v>0</v>
      </c>
      <c r="K19" s="124">
        <f>SUM(K8:K18)</f>
        <v>101499</v>
      </c>
      <c r="L19" s="105" t="s">
        <v>103</v>
      </c>
    </row>
    <row r="20" spans="1:12" ht="16.5" customHeight="1">
      <c r="A20" s="17" t="s">
        <v>4</v>
      </c>
      <c r="B20" s="98"/>
      <c r="C20" s="137">
        <v>173520</v>
      </c>
      <c r="D20" s="137" t="s">
        <v>173</v>
      </c>
      <c r="E20" s="132">
        <v>0</v>
      </c>
      <c r="F20" s="30">
        <v>223</v>
      </c>
      <c r="G20" s="134">
        <v>299</v>
      </c>
      <c r="H20" s="35">
        <v>4438</v>
      </c>
      <c r="I20" s="140" t="s">
        <v>16</v>
      </c>
      <c r="J20" s="27">
        <v>1</v>
      </c>
      <c r="K20" s="141">
        <v>1397</v>
      </c>
      <c r="L20" s="17" t="s">
        <v>4</v>
      </c>
    </row>
    <row r="21" spans="1:12" ht="16.5" customHeight="1">
      <c r="A21" s="16" t="s">
        <v>117</v>
      </c>
      <c r="B21" s="99"/>
      <c r="C21" s="29">
        <v>10683</v>
      </c>
      <c r="D21" s="115">
        <v>0</v>
      </c>
      <c r="E21" s="37">
        <v>0</v>
      </c>
      <c r="F21" s="304" t="s">
        <v>162</v>
      </c>
      <c r="G21" s="303" t="s">
        <v>162</v>
      </c>
      <c r="H21" s="26">
        <v>903</v>
      </c>
      <c r="I21" s="42" t="s">
        <v>16</v>
      </c>
      <c r="J21" s="31">
        <v>1</v>
      </c>
      <c r="K21" s="43">
        <v>935</v>
      </c>
      <c r="L21" s="16" t="s">
        <v>117</v>
      </c>
    </row>
    <row r="22" spans="1:12" ht="16.5" customHeight="1">
      <c r="A22" s="16" t="s">
        <v>118</v>
      </c>
      <c r="B22" s="99"/>
      <c r="C22" s="29">
        <v>5392</v>
      </c>
      <c r="D22" s="115">
        <v>0</v>
      </c>
      <c r="E22" s="37">
        <v>0</v>
      </c>
      <c r="F22" s="304"/>
      <c r="G22" s="303"/>
      <c r="H22" s="26">
        <v>472</v>
      </c>
      <c r="I22" s="42" t="s">
        <v>16</v>
      </c>
      <c r="J22" s="31">
        <v>1</v>
      </c>
      <c r="K22" s="43">
        <v>607</v>
      </c>
      <c r="L22" s="16" t="s">
        <v>118</v>
      </c>
    </row>
    <row r="23" spans="1:12" ht="16.5" customHeight="1">
      <c r="A23" s="16" t="s">
        <v>52</v>
      </c>
      <c r="B23" s="99"/>
      <c r="C23" s="29">
        <v>2223</v>
      </c>
      <c r="D23" s="115">
        <v>0</v>
      </c>
      <c r="E23" s="37">
        <v>0</v>
      </c>
      <c r="F23" s="304"/>
      <c r="G23" s="303"/>
      <c r="H23" s="26">
        <v>181</v>
      </c>
      <c r="I23" s="42" t="s">
        <v>16</v>
      </c>
      <c r="J23" s="31">
        <v>1</v>
      </c>
      <c r="K23" s="43">
        <v>756</v>
      </c>
      <c r="L23" s="16" t="s">
        <v>52</v>
      </c>
    </row>
    <row r="24" spans="1:12" ht="16.5" customHeight="1">
      <c r="A24" s="16" t="s">
        <v>55</v>
      </c>
      <c r="B24" s="99"/>
      <c r="C24" s="29">
        <v>4765</v>
      </c>
      <c r="D24" s="115">
        <v>0</v>
      </c>
      <c r="E24" s="37">
        <v>0</v>
      </c>
      <c r="F24" s="304"/>
      <c r="G24" s="303"/>
      <c r="H24" s="26">
        <v>278</v>
      </c>
      <c r="I24" s="42" t="s">
        <v>16</v>
      </c>
      <c r="J24" s="31">
        <v>1</v>
      </c>
      <c r="K24" s="43">
        <v>603</v>
      </c>
      <c r="L24" s="16" t="s">
        <v>55</v>
      </c>
    </row>
    <row r="25" spans="1:12" ht="16.5" customHeight="1">
      <c r="A25" s="16" t="s">
        <v>53</v>
      </c>
      <c r="B25" s="99"/>
      <c r="C25" s="29">
        <v>1607</v>
      </c>
      <c r="D25" s="115">
        <v>0</v>
      </c>
      <c r="E25" s="37">
        <v>0</v>
      </c>
      <c r="F25" s="304"/>
      <c r="G25" s="303"/>
      <c r="H25" s="26">
        <v>114</v>
      </c>
      <c r="I25" s="42" t="s">
        <v>16</v>
      </c>
      <c r="J25" s="31">
        <v>1</v>
      </c>
      <c r="K25" s="43">
        <v>305</v>
      </c>
      <c r="L25" s="16" t="s">
        <v>53</v>
      </c>
    </row>
    <row r="26" spans="1:12" ht="16.5" customHeight="1">
      <c r="A26" s="16" t="s">
        <v>54</v>
      </c>
      <c r="B26" s="99"/>
      <c r="C26" s="29">
        <v>6975</v>
      </c>
      <c r="D26" s="115">
        <v>0</v>
      </c>
      <c r="E26" s="37">
        <v>0</v>
      </c>
      <c r="F26" s="304"/>
      <c r="G26" s="303"/>
      <c r="H26" s="26">
        <v>144</v>
      </c>
      <c r="I26" s="42" t="s">
        <v>16</v>
      </c>
      <c r="J26" s="31">
        <v>1</v>
      </c>
      <c r="K26" s="43">
        <v>1603</v>
      </c>
      <c r="L26" s="16" t="s">
        <v>54</v>
      </c>
    </row>
    <row r="27" spans="1:12" s="11" customFormat="1" ht="16.5" customHeight="1" thickBot="1">
      <c r="A27" s="106" t="s">
        <v>104</v>
      </c>
      <c r="B27" s="100">
        <v>216277</v>
      </c>
      <c r="C27" s="152">
        <f aca="true" t="shared" si="1" ref="C27:H27">SUM(C20:C26)</f>
        <v>205165</v>
      </c>
      <c r="D27" s="153" t="s">
        <v>101</v>
      </c>
      <c r="E27" s="154">
        <f>SUM(E20:E26)</f>
        <v>0</v>
      </c>
      <c r="F27" s="155">
        <f t="shared" si="1"/>
        <v>223</v>
      </c>
      <c r="G27" s="150">
        <f t="shared" si="1"/>
        <v>299</v>
      </c>
      <c r="H27" s="147">
        <f t="shared" si="1"/>
        <v>6530</v>
      </c>
      <c r="I27" s="156"/>
      <c r="J27" s="148">
        <f>SUM(J20:J26)</f>
        <v>7</v>
      </c>
      <c r="K27" s="151">
        <f>SUM(K20:K26)</f>
        <v>6206</v>
      </c>
      <c r="L27" s="106" t="s">
        <v>104</v>
      </c>
    </row>
    <row r="28" spans="1:12" ht="16.5" customHeight="1" thickBot="1">
      <c r="A28" s="107" t="s">
        <v>119</v>
      </c>
      <c r="B28" s="101">
        <v>24380</v>
      </c>
      <c r="C28" s="168">
        <v>26877</v>
      </c>
      <c r="D28" s="175">
        <v>3699</v>
      </c>
      <c r="E28" s="167" t="s">
        <v>101</v>
      </c>
      <c r="F28" s="169">
        <v>660</v>
      </c>
      <c r="G28" s="167">
        <v>537</v>
      </c>
      <c r="H28" s="172">
        <v>1466</v>
      </c>
      <c r="I28" s="176" t="s">
        <v>20</v>
      </c>
      <c r="J28" s="165">
        <v>0</v>
      </c>
      <c r="K28" s="177">
        <v>28</v>
      </c>
      <c r="L28" s="107" t="s">
        <v>119</v>
      </c>
    </row>
    <row r="29" spans="1:12" ht="16.5" customHeight="1">
      <c r="A29" s="17" t="s">
        <v>74</v>
      </c>
      <c r="B29" s="98"/>
      <c r="C29" s="137">
        <v>36685</v>
      </c>
      <c r="D29" s="40">
        <v>0</v>
      </c>
      <c r="E29" s="40">
        <v>0</v>
      </c>
      <c r="F29" s="30">
        <v>422</v>
      </c>
      <c r="G29" s="134">
        <v>402</v>
      </c>
      <c r="H29" s="35">
        <v>2140</v>
      </c>
      <c r="I29" s="140" t="s">
        <v>16</v>
      </c>
      <c r="J29" s="27">
        <v>3</v>
      </c>
      <c r="K29" s="141">
        <v>6135</v>
      </c>
      <c r="L29" s="17" t="s">
        <v>74</v>
      </c>
    </row>
    <row r="30" spans="1:12" ht="16.5" customHeight="1">
      <c r="A30" s="16" t="s">
        <v>64</v>
      </c>
      <c r="B30" s="99"/>
      <c r="C30" s="297">
        <v>4174</v>
      </c>
      <c r="D30" s="298">
        <v>0</v>
      </c>
      <c r="E30" s="45">
        <v>0</v>
      </c>
      <c r="F30" s="208">
        <v>129</v>
      </c>
      <c r="G30" s="45">
        <v>8</v>
      </c>
      <c r="H30" s="26">
        <v>274</v>
      </c>
      <c r="I30" s="42" t="s">
        <v>18</v>
      </c>
      <c r="J30" s="31">
        <v>0</v>
      </c>
      <c r="K30" s="43">
        <v>1760</v>
      </c>
      <c r="L30" s="16" t="s">
        <v>64</v>
      </c>
    </row>
    <row r="31" spans="1:12" ht="16.5" customHeight="1">
      <c r="A31" s="16" t="s">
        <v>65</v>
      </c>
      <c r="B31" s="99"/>
      <c r="C31" s="297">
        <v>3643</v>
      </c>
      <c r="D31" s="298">
        <v>0</v>
      </c>
      <c r="E31" s="45">
        <v>0</v>
      </c>
      <c r="F31" s="208">
        <v>34</v>
      </c>
      <c r="G31" s="45">
        <v>5</v>
      </c>
      <c r="H31" s="26">
        <v>69</v>
      </c>
      <c r="I31" s="42" t="s">
        <v>18</v>
      </c>
      <c r="J31" s="31">
        <v>0</v>
      </c>
      <c r="K31" s="43">
        <v>627</v>
      </c>
      <c r="L31" s="16" t="s">
        <v>65</v>
      </c>
    </row>
    <row r="32" spans="1:12" ht="16.5" customHeight="1">
      <c r="A32" s="16" t="s">
        <v>66</v>
      </c>
      <c r="B32" s="99"/>
      <c r="C32" s="297">
        <v>2839</v>
      </c>
      <c r="D32" s="298">
        <v>0</v>
      </c>
      <c r="E32" s="45">
        <v>0</v>
      </c>
      <c r="F32" s="208">
        <v>66</v>
      </c>
      <c r="G32" s="45">
        <v>9</v>
      </c>
      <c r="H32" s="26">
        <v>77</v>
      </c>
      <c r="I32" s="42" t="s">
        <v>18</v>
      </c>
      <c r="J32" s="31">
        <v>0</v>
      </c>
      <c r="K32" s="43">
        <v>989</v>
      </c>
      <c r="L32" s="16" t="s">
        <v>66</v>
      </c>
    </row>
    <row r="33" spans="1:12" s="11" customFormat="1" ht="16.5" customHeight="1" thickBot="1">
      <c r="A33" s="105" t="s">
        <v>67</v>
      </c>
      <c r="B33" s="97">
        <v>91434</v>
      </c>
      <c r="C33" s="117">
        <f aca="true" t="shared" si="2" ref="C33:H33">SUM(C29:C32)</f>
        <v>47341</v>
      </c>
      <c r="D33" s="118">
        <f t="shared" si="2"/>
        <v>0</v>
      </c>
      <c r="E33" s="118">
        <f t="shared" si="2"/>
        <v>0</v>
      </c>
      <c r="F33" s="119">
        <f t="shared" si="2"/>
        <v>651</v>
      </c>
      <c r="G33" s="120">
        <f t="shared" si="2"/>
        <v>424</v>
      </c>
      <c r="H33" s="121">
        <f t="shared" si="2"/>
        <v>2560</v>
      </c>
      <c r="I33" s="122"/>
      <c r="J33" s="123">
        <f>SUM(J29:J32)</f>
        <v>3</v>
      </c>
      <c r="K33" s="299">
        <f>SUM(K29:K32)</f>
        <v>9511</v>
      </c>
      <c r="L33" s="105" t="s">
        <v>67</v>
      </c>
    </row>
    <row r="34" spans="1:12" ht="16.5" customHeight="1">
      <c r="A34" s="17" t="s">
        <v>37</v>
      </c>
      <c r="B34" s="98"/>
      <c r="C34" s="137">
        <v>8070</v>
      </c>
      <c r="D34" s="40">
        <v>0</v>
      </c>
      <c r="E34" s="40">
        <v>0</v>
      </c>
      <c r="F34" s="30">
        <v>539</v>
      </c>
      <c r="G34" s="134">
        <v>471</v>
      </c>
      <c r="H34" s="35">
        <v>3578</v>
      </c>
      <c r="I34" s="140" t="s">
        <v>16</v>
      </c>
      <c r="J34" s="27">
        <v>0</v>
      </c>
      <c r="K34" s="141">
        <v>338</v>
      </c>
      <c r="L34" s="17" t="s">
        <v>37</v>
      </c>
    </row>
    <row r="35" spans="1:12" ht="16.5" customHeight="1">
      <c r="A35" s="16" t="s">
        <v>120</v>
      </c>
      <c r="B35" s="99"/>
      <c r="C35" s="29">
        <v>2463</v>
      </c>
      <c r="D35" s="41">
        <v>0</v>
      </c>
      <c r="E35" s="41">
        <v>0</v>
      </c>
      <c r="F35" s="34">
        <v>129</v>
      </c>
      <c r="G35" s="32">
        <v>13</v>
      </c>
      <c r="H35" s="26">
        <v>75</v>
      </c>
      <c r="I35" s="42" t="s">
        <v>20</v>
      </c>
      <c r="J35" s="31">
        <v>0</v>
      </c>
      <c r="K35" s="43">
        <v>138</v>
      </c>
      <c r="L35" s="16" t="s">
        <v>138</v>
      </c>
    </row>
    <row r="36" spans="1:12" ht="16.5" customHeight="1">
      <c r="A36" s="16" t="s">
        <v>40</v>
      </c>
      <c r="B36" s="99"/>
      <c r="C36" s="29">
        <v>3243</v>
      </c>
      <c r="D36" s="41">
        <v>0</v>
      </c>
      <c r="E36" s="41">
        <v>0</v>
      </c>
      <c r="F36" s="34">
        <v>219</v>
      </c>
      <c r="G36" s="32">
        <v>50</v>
      </c>
      <c r="H36" s="26">
        <v>426</v>
      </c>
      <c r="I36" s="42" t="s">
        <v>33</v>
      </c>
      <c r="J36" s="31">
        <v>0</v>
      </c>
      <c r="K36" s="43">
        <v>203</v>
      </c>
      <c r="L36" s="16" t="s">
        <v>40</v>
      </c>
    </row>
    <row r="37" spans="1:12" ht="16.5" customHeight="1">
      <c r="A37" s="16" t="s">
        <v>41</v>
      </c>
      <c r="B37" s="99"/>
      <c r="C37" s="29">
        <v>2766</v>
      </c>
      <c r="D37" s="41">
        <v>0</v>
      </c>
      <c r="E37" s="41">
        <v>0</v>
      </c>
      <c r="F37" s="34">
        <v>182</v>
      </c>
      <c r="G37" s="32">
        <v>30</v>
      </c>
      <c r="H37" s="26">
        <v>129</v>
      </c>
      <c r="I37" s="42" t="s">
        <v>18</v>
      </c>
      <c r="J37" s="31">
        <v>0</v>
      </c>
      <c r="K37" s="43">
        <v>110</v>
      </c>
      <c r="L37" s="16" t="s">
        <v>41</v>
      </c>
    </row>
    <row r="38" spans="1:12" ht="16.5" customHeight="1">
      <c r="A38" s="16" t="s">
        <v>75</v>
      </c>
      <c r="B38" s="99"/>
      <c r="C38" s="29">
        <v>3647</v>
      </c>
      <c r="D38" s="41">
        <v>0</v>
      </c>
      <c r="E38" s="41">
        <v>0</v>
      </c>
      <c r="F38" s="34">
        <v>71</v>
      </c>
      <c r="G38" s="32">
        <v>5</v>
      </c>
      <c r="H38" s="26">
        <v>262</v>
      </c>
      <c r="I38" s="42" t="s">
        <v>125</v>
      </c>
      <c r="J38" s="31">
        <v>0</v>
      </c>
      <c r="K38" s="43">
        <v>138</v>
      </c>
      <c r="L38" s="16" t="s">
        <v>139</v>
      </c>
    </row>
    <row r="39" spans="1:12" s="11" customFormat="1" ht="16.5" customHeight="1" thickBot="1">
      <c r="A39" s="105" t="s">
        <v>42</v>
      </c>
      <c r="B39" s="97">
        <v>133549</v>
      </c>
      <c r="C39" s="189">
        <f aca="true" t="shared" si="3" ref="C39:H39">SUM(C34:C38)</f>
        <v>20189</v>
      </c>
      <c r="D39" s="189">
        <f t="shared" si="3"/>
        <v>0</v>
      </c>
      <c r="E39" s="181">
        <f>SUM(E34:E38)</f>
        <v>0</v>
      </c>
      <c r="F39" s="199">
        <f t="shared" si="3"/>
        <v>1140</v>
      </c>
      <c r="G39" s="190">
        <f t="shared" si="3"/>
        <v>569</v>
      </c>
      <c r="H39" s="187">
        <f t="shared" si="3"/>
        <v>4470</v>
      </c>
      <c r="I39" s="200"/>
      <c r="J39" s="188">
        <f>SUM(J34:J38)</f>
        <v>0</v>
      </c>
      <c r="K39" s="191">
        <f>SUM(K34:K38)</f>
        <v>927</v>
      </c>
      <c r="L39" s="105" t="s">
        <v>42</v>
      </c>
    </row>
    <row r="40" spans="1:12" ht="16.5" customHeight="1">
      <c r="A40" s="17" t="s">
        <v>78</v>
      </c>
      <c r="B40" s="98"/>
      <c r="C40" s="137">
        <v>212048</v>
      </c>
      <c r="D40" s="40">
        <v>10458</v>
      </c>
      <c r="E40" s="40">
        <v>0</v>
      </c>
      <c r="F40" s="30">
        <v>508</v>
      </c>
      <c r="G40" s="134">
        <v>1146</v>
      </c>
      <c r="H40" s="35">
        <v>17440</v>
      </c>
      <c r="I40" s="140" t="s">
        <v>16</v>
      </c>
      <c r="J40" s="27">
        <v>6</v>
      </c>
      <c r="K40" s="141">
        <v>1971</v>
      </c>
      <c r="L40" s="17" t="s">
        <v>78</v>
      </c>
    </row>
    <row r="41" spans="1:12" ht="16.5" customHeight="1">
      <c r="A41" s="16" t="s">
        <v>121</v>
      </c>
      <c r="B41" s="99"/>
      <c r="C41" s="29">
        <v>57923</v>
      </c>
      <c r="D41" s="41">
        <v>0</v>
      </c>
      <c r="E41" s="41">
        <v>0</v>
      </c>
      <c r="F41" s="34">
        <v>102</v>
      </c>
      <c r="G41" s="32">
        <v>1</v>
      </c>
      <c r="H41" s="26">
        <v>1341</v>
      </c>
      <c r="I41" s="42" t="s">
        <v>18</v>
      </c>
      <c r="J41" s="31">
        <v>0</v>
      </c>
      <c r="K41" s="43">
        <v>750</v>
      </c>
      <c r="L41" s="16" t="s">
        <v>121</v>
      </c>
    </row>
    <row r="42" spans="1:12" ht="16.5" customHeight="1">
      <c r="A42" s="16" t="s">
        <v>122</v>
      </c>
      <c r="B42" s="99"/>
      <c r="C42" s="29">
        <v>38597</v>
      </c>
      <c r="D42" s="41">
        <v>0</v>
      </c>
      <c r="E42" s="41">
        <v>0</v>
      </c>
      <c r="F42" s="34">
        <v>172</v>
      </c>
      <c r="G42" s="32">
        <v>1</v>
      </c>
      <c r="H42" s="26">
        <v>596</v>
      </c>
      <c r="I42" s="42" t="s">
        <v>18</v>
      </c>
      <c r="J42" s="31">
        <v>0</v>
      </c>
      <c r="K42" s="43">
        <v>438</v>
      </c>
      <c r="L42" s="16" t="s">
        <v>122</v>
      </c>
    </row>
    <row r="43" spans="1:12" ht="16.5" customHeight="1">
      <c r="A43" s="16" t="s">
        <v>68</v>
      </c>
      <c r="B43" s="99"/>
      <c r="C43" s="29">
        <v>81747</v>
      </c>
      <c r="D43" s="41">
        <v>0</v>
      </c>
      <c r="E43" s="41">
        <v>0</v>
      </c>
      <c r="F43" s="34">
        <v>218</v>
      </c>
      <c r="G43" s="32">
        <v>2</v>
      </c>
      <c r="H43" s="26">
        <v>2170</v>
      </c>
      <c r="I43" s="42" t="s">
        <v>18</v>
      </c>
      <c r="J43" s="31">
        <v>0</v>
      </c>
      <c r="K43" s="43">
        <v>867</v>
      </c>
      <c r="L43" s="16" t="s">
        <v>68</v>
      </c>
    </row>
    <row r="44" spans="1:12" ht="16.5" customHeight="1">
      <c r="A44" s="16" t="s">
        <v>69</v>
      </c>
      <c r="B44" s="99"/>
      <c r="C44" s="29">
        <v>14105</v>
      </c>
      <c r="D44" s="41">
        <v>0</v>
      </c>
      <c r="E44" s="41">
        <v>0</v>
      </c>
      <c r="F44" s="34">
        <v>108</v>
      </c>
      <c r="G44" s="32">
        <v>0</v>
      </c>
      <c r="H44" s="26">
        <v>441</v>
      </c>
      <c r="I44" s="42" t="s">
        <v>18</v>
      </c>
      <c r="J44" s="31">
        <v>0</v>
      </c>
      <c r="K44" s="43">
        <v>207</v>
      </c>
      <c r="L44" s="16" t="s">
        <v>69</v>
      </c>
    </row>
    <row r="45" spans="1:12" ht="16.5" customHeight="1">
      <c r="A45" s="16" t="s">
        <v>70</v>
      </c>
      <c r="B45" s="99"/>
      <c r="C45" s="29">
        <v>19277</v>
      </c>
      <c r="D45" s="41">
        <v>0</v>
      </c>
      <c r="E45" s="41">
        <v>0</v>
      </c>
      <c r="F45" s="34">
        <v>58</v>
      </c>
      <c r="G45" s="32">
        <v>0</v>
      </c>
      <c r="H45" s="26">
        <v>241</v>
      </c>
      <c r="I45" s="42" t="s">
        <v>18</v>
      </c>
      <c r="J45" s="31">
        <v>0</v>
      </c>
      <c r="K45" s="43">
        <v>240</v>
      </c>
      <c r="L45" s="16" t="s">
        <v>70</v>
      </c>
    </row>
    <row r="46" spans="1:12" ht="16.5" customHeight="1">
      <c r="A46" s="16" t="s">
        <v>123</v>
      </c>
      <c r="B46" s="99"/>
      <c r="C46" s="29">
        <v>64668</v>
      </c>
      <c r="D46" s="205">
        <v>0</v>
      </c>
      <c r="E46" s="41">
        <v>0</v>
      </c>
      <c r="F46" s="34">
        <v>119</v>
      </c>
      <c r="G46" s="32">
        <v>4</v>
      </c>
      <c r="H46" s="26">
        <v>1361</v>
      </c>
      <c r="I46" s="42" t="s">
        <v>18</v>
      </c>
      <c r="J46" s="31">
        <v>0</v>
      </c>
      <c r="K46" s="43">
        <v>741</v>
      </c>
      <c r="L46" s="16" t="s">
        <v>123</v>
      </c>
    </row>
    <row r="47" spans="1:12" s="11" customFormat="1" ht="16.5" customHeight="1" thickBot="1">
      <c r="A47" s="105" t="s">
        <v>105</v>
      </c>
      <c r="B47" s="97">
        <v>465402</v>
      </c>
      <c r="C47" s="117">
        <f aca="true" t="shared" si="4" ref="C47:K47">SUM(C40:C46)</f>
        <v>488365</v>
      </c>
      <c r="D47" s="118">
        <f t="shared" si="4"/>
        <v>10458</v>
      </c>
      <c r="E47" s="118">
        <f>SUM(E40:E46)</f>
        <v>0</v>
      </c>
      <c r="F47" s="119">
        <f t="shared" si="4"/>
        <v>1285</v>
      </c>
      <c r="G47" s="120">
        <f t="shared" si="4"/>
        <v>1154</v>
      </c>
      <c r="H47" s="121">
        <f t="shared" si="4"/>
        <v>23590</v>
      </c>
      <c r="I47" s="122"/>
      <c r="J47" s="123">
        <f t="shared" si="4"/>
        <v>6</v>
      </c>
      <c r="K47" s="124">
        <f t="shared" si="4"/>
        <v>5214</v>
      </c>
      <c r="L47" s="105" t="s">
        <v>105</v>
      </c>
    </row>
    <row r="48" spans="1:12" ht="16.5" customHeight="1" thickBot="1">
      <c r="A48" s="107" t="s">
        <v>5</v>
      </c>
      <c r="B48" s="101">
        <v>37862</v>
      </c>
      <c r="C48" s="168">
        <v>14469</v>
      </c>
      <c r="D48" s="166">
        <v>0</v>
      </c>
      <c r="E48" s="166">
        <v>1472</v>
      </c>
      <c r="F48" s="169">
        <v>168</v>
      </c>
      <c r="G48" s="167">
        <v>243</v>
      </c>
      <c r="H48" s="172">
        <v>1130</v>
      </c>
      <c r="I48" s="176" t="s">
        <v>20</v>
      </c>
      <c r="J48" s="165">
        <v>0</v>
      </c>
      <c r="K48" s="177">
        <v>119</v>
      </c>
      <c r="L48" s="107" t="s">
        <v>5</v>
      </c>
    </row>
    <row r="49" spans="1:12" ht="16.5" customHeight="1">
      <c r="A49" s="17" t="s">
        <v>6</v>
      </c>
      <c r="B49" s="98"/>
      <c r="C49" s="137">
        <v>3607</v>
      </c>
      <c r="D49" s="40">
        <v>79</v>
      </c>
      <c r="E49" s="40">
        <v>0</v>
      </c>
      <c r="F49" s="30">
        <v>528</v>
      </c>
      <c r="G49" s="134">
        <v>297</v>
      </c>
      <c r="H49" s="35">
        <v>268</v>
      </c>
      <c r="I49" s="140" t="s">
        <v>18</v>
      </c>
      <c r="J49" s="27">
        <v>0</v>
      </c>
      <c r="K49" s="141">
        <v>469</v>
      </c>
      <c r="L49" s="17" t="s">
        <v>6</v>
      </c>
    </row>
    <row r="50" spans="1:12" ht="16.5" customHeight="1">
      <c r="A50" s="16" t="s">
        <v>56</v>
      </c>
      <c r="B50" s="99"/>
      <c r="C50" s="29">
        <v>1219</v>
      </c>
      <c r="D50" s="41">
        <v>0</v>
      </c>
      <c r="E50" s="41">
        <v>0</v>
      </c>
      <c r="F50" s="34">
        <v>33</v>
      </c>
      <c r="G50" s="32">
        <v>0</v>
      </c>
      <c r="H50" s="26" t="s">
        <v>19</v>
      </c>
      <c r="I50" s="42" t="s">
        <v>18</v>
      </c>
      <c r="J50" s="31">
        <v>0</v>
      </c>
      <c r="K50" s="43">
        <v>317</v>
      </c>
      <c r="L50" s="16" t="s">
        <v>56</v>
      </c>
    </row>
    <row r="51" spans="1:12" ht="16.5" customHeight="1">
      <c r="A51" s="16" t="s">
        <v>57</v>
      </c>
      <c r="B51" s="99"/>
      <c r="C51" s="29">
        <v>3406</v>
      </c>
      <c r="D51" s="41">
        <v>0</v>
      </c>
      <c r="E51" s="41">
        <v>0</v>
      </c>
      <c r="F51" s="34">
        <v>83</v>
      </c>
      <c r="G51" s="32">
        <v>0</v>
      </c>
      <c r="H51" s="26">
        <v>1</v>
      </c>
      <c r="I51" s="42" t="s">
        <v>18</v>
      </c>
      <c r="J51" s="31">
        <v>0</v>
      </c>
      <c r="K51" s="43">
        <v>284</v>
      </c>
      <c r="L51" s="16" t="s">
        <v>57</v>
      </c>
    </row>
    <row r="52" spans="1:12" ht="16.5" customHeight="1">
      <c r="A52" s="16" t="s">
        <v>58</v>
      </c>
      <c r="B52" s="99"/>
      <c r="C52" s="29">
        <v>1238</v>
      </c>
      <c r="D52" s="41">
        <v>0</v>
      </c>
      <c r="E52" s="41">
        <v>0</v>
      </c>
      <c r="F52" s="34">
        <v>57</v>
      </c>
      <c r="G52" s="32">
        <v>0</v>
      </c>
      <c r="H52" s="26" t="s">
        <v>19</v>
      </c>
      <c r="I52" s="42" t="s">
        <v>18</v>
      </c>
      <c r="J52" s="31">
        <v>0</v>
      </c>
      <c r="K52" s="43">
        <v>224</v>
      </c>
      <c r="L52" s="16" t="s">
        <v>58</v>
      </c>
    </row>
    <row r="53" spans="1:12" ht="16.5" customHeight="1">
      <c r="A53" s="16" t="s">
        <v>59</v>
      </c>
      <c r="B53" s="99"/>
      <c r="C53" s="29">
        <v>1525</v>
      </c>
      <c r="D53" s="41">
        <v>0</v>
      </c>
      <c r="E53" s="41">
        <v>0</v>
      </c>
      <c r="F53" s="34">
        <v>82</v>
      </c>
      <c r="G53" s="32">
        <v>1</v>
      </c>
      <c r="H53" s="26">
        <v>15</v>
      </c>
      <c r="I53" s="42" t="s">
        <v>20</v>
      </c>
      <c r="J53" s="31">
        <v>0</v>
      </c>
      <c r="K53" s="43">
        <v>677</v>
      </c>
      <c r="L53" s="16" t="s">
        <v>59</v>
      </c>
    </row>
    <row r="54" spans="1:25" ht="16.5" customHeight="1">
      <c r="A54" s="16" t="s">
        <v>60</v>
      </c>
      <c r="B54" s="99"/>
      <c r="C54" s="29">
        <v>2180</v>
      </c>
      <c r="D54" s="41">
        <v>0</v>
      </c>
      <c r="E54" s="41">
        <v>0</v>
      </c>
      <c r="F54" s="34">
        <v>211</v>
      </c>
      <c r="G54" s="32">
        <v>0</v>
      </c>
      <c r="H54" s="26" t="s">
        <v>19</v>
      </c>
      <c r="I54" s="42" t="s">
        <v>20</v>
      </c>
      <c r="J54" s="31">
        <v>0</v>
      </c>
      <c r="K54" s="43">
        <v>502</v>
      </c>
      <c r="L54" s="16" t="s">
        <v>60</v>
      </c>
      <c r="Y54" s="2" t="s">
        <v>171</v>
      </c>
    </row>
    <row r="55" spans="1:12" ht="16.5" customHeight="1">
      <c r="A55" s="16" t="s">
        <v>61</v>
      </c>
      <c r="B55" s="99"/>
      <c r="C55" s="29">
        <v>1084</v>
      </c>
      <c r="D55" s="204">
        <v>0</v>
      </c>
      <c r="E55" s="41">
        <v>0</v>
      </c>
      <c r="F55" s="34">
        <v>47</v>
      </c>
      <c r="G55" s="32">
        <v>0</v>
      </c>
      <c r="H55" s="26">
        <v>8</v>
      </c>
      <c r="I55" s="42" t="s">
        <v>20</v>
      </c>
      <c r="J55" s="31">
        <v>0</v>
      </c>
      <c r="K55" s="43">
        <v>393</v>
      </c>
      <c r="L55" s="16" t="s">
        <v>61</v>
      </c>
    </row>
    <row r="56" spans="1:12" ht="16.5" customHeight="1">
      <c r="A56" s="16" t="s">
        <v>62</v>
      </c>
      <c r="B56" s="99"/>
      <c r="C56" s="29">
        <v>1279</v>
      </c>
      <c r="D56" s="41">
        <v>0</v>
      </c>
      <c r="E56" s="41">
        <v>0</v>
      </c>
      <c r="F56" s="34">
        <v>52</v>
      </c>
      <c r="G56" s="32">
        <v>0</v>
      </c>
      <c r="H56" s="26">
        <v>1</v>
      </c>
      <c r="I56" s="42" t="s">
        <v>20</v>
      </c>
      <c r="J56" s="31">
        <v>0</v>
      </c>
      <c r="K56" s="43">
        <v>225</v>
      </c>
      <c r="L56" s="16" t="s">
        <v>62</v>
      </c>
    </row>
    <row r="57" spans="1:12" s="11" customFormat="1" ht="16.5" customHeight="1" thickBot="1">
      <c r="A57" s="105" t="s">
        <v>63</v>
      </c>
      <c r="B57" s="97">
        <v>50940</v>
      </c>
      <c r="C57" s="117">
        <f aca="true" t="shared" si="5" ref="C57:H57">SUM(C49:C56)</f>
        <v>15538</v>
      </c>
      <c r="D57" s="118">
        <f>SUM(D49:D56)</f>
        <v>79</v>
      </c>
      <c r="E57" s="118">
        <f>SUM(E49:E56)</f>
        <v>0</v>
      </c>
      <c r="F57" s="119">
        <f t="shared" si="5"/>
        <v>1093</v>
      </c>
      <c r="G57" s="120">
        <f t="shared" si="5"/>
        <v>298</v>
      </c>
      <c r="H57" s="121">
        <f t="shared" si="5"/>
        <v>293</v>
      </c>
      <c r="I57" s="207"/>
      <c r="J57" s="123">
        <f>SUM(J49:J56)</f>
        <v>0</v>
      </c>
      <c r="K57" s="124">
        <f>SUM(K49:K56)</f>
        <v>3091</v>
      </c>
      <c r="L57" s="105" t="s">
        <v>63</v>
      </c>
    </row>
    <row r="58" spans="1:14" s="77" customFormat="1" ht="12" customHeight="1">
      <c r="A58" s="377" t="s">
        <v>161</v>
      </c>
      <c r="B58" s="377"/>
      <c r="C58" s="377"/>
      <c r="D58" s="377"/>
      <c r="E58" s="377"/>
      <c r="F58" s="377"/>
      <c r="G58" s="378" t="s">
        <v>134</v>
      </c>
      <c r="H58" s="378"/>
      <c r="I58" s="378"/>
      <c r="J58" s="378"/>
      <c r="K58" s="378"/>
      <c r="L58" s="378"/>
      <c r="M58" s="67"/>
      <c r="N58" s="68"/>
    </row>
    <row r="59" spans="1:14" s="77" customFormat="1" ht="12" customHeight="1">
      <c r="A59" s="376" t="s">
        <v>177</v>
      </c>
      <c r="B59" s="376"/>
      <c r="C59" s="376"/>
      <c r="D59" s="376"/>
      <c r="E59" s="376"/>
      <c r="F59" s="376"/>
      <c r="G59" s="283" t="s">
        <v>168</v>
      </c>
      <c r="H59" s="283"/>
      <c r="I59" s="283"/>
      <c r="J59" s="283"/>
      <c r="K59" s="283"/>
      <c r="L59" s="294"/>
      <c r="M59" s="67"/>
      <c r="N59" s="68"/>
    </row>
    <row r="60" spans="1:14" s="77" customFormat="1" ht="12" customHeight="1" thickBot="1">
      <c r="A60" s="282" t="s">
        <v>158</v>
      </c>
      <c r="B60" s="282"/>
      <c r="C60" s="282"/>
      <c r="D60" s="282"/>
      <c r="E60" s="282"/>
      <c r="F60" s="282"/>
      <c r="G60" s="283" t="s">
        <v>163</v>
      </c>
      <c r="H60" s="283"/>
      <c r="I60" s="281"/>
      <c r="J60" s="281"/>
      <c r="K60" s="281"/>
      <c r="L60" s="294"/>
      <c r="M60" s="67"/>
      <c r="N60" s="79"/>
    </row>
    <row r="61" spans="1:12" ht="16.5" customHeight="1">
      <c r="A61" s="17" t="s">
        <v>7</v>
      </c>
      <c r="B61" s="98"/>
      <c r="C61" s="137">
        <v>1013</v>
      </c>
      <c r="D61" s="40">
        <v>0</v>
      </c>
      <c r="E61" s="40">
        <v>0</v>
      </c>
      <c r="F61" s="30">
        <v>260</v>
      </c>
      <c r="G61" s="134">
        <v>79</v>
      </c>
      <c r="H61" s="35">
        <v>516</v>
      </c>
      <c r="I61" s="140" t="s">
        <v>20</v>
      </c>
      <c r="J61" s="27">
        <v>0</v>
      </c>
      <c r="K61" s="141">
        <v>15</v>
      </c>
      <c r="L61" s="17" t="s">
        <v>7</v>
      </c>
    </row>
    <row r="62" spans="1:12" ht="16.5" customHeight="1">
      <c r="A62" s="16" t="s">
        <v>44</v>
      </c>
      <c r="B62" s="99"/>
      <c r="C62" s="29">
        <v>440</v>
      </c>
      <c r="D62" s="41">
        <v>0</v>
      </c>
      <c r="E62" s="41">
        <v>0</v>
      </c>
      <c r="F62" s="145">
        <v>0</v>
      </c>
      <c r="G62" s="112">
        <v>0</v>
      </c>
      <c r="H62" s="26" t="s">
        <v>19</v>
      </c>
      <c r="I62" s="42" t="s">
        <v>126</v>
      </c>
      <c r="J62" s="31" t="s">
        <v>126</v>
      </c>
      <c r="K62" s="43" t="s">
        <v>126</v>
      </c>
      <c r="L62" s="16" t="s">
        <v>44</v>
      </c>
    </row>
    <row r="63" spans="1:12" ht="16.5" customHeight="1">
      <c r="A63" s="16" t="s">
        <v>45</v>
      </c>
      <c r="B63" s="99"/>
      <c r="C63" s="44">
        <v>281</v>
      </c>
      <c r="D63" s="41">
        <v>0</v>
      </c>
      <c r="E63" s="41">
        <v>0</v>
      </c>
      <c r="F63" s="145">
        <v>0</v>
      </c>
      <c r="G63" s="112">
        <v>0</v>
      </c>
      <c r="H63" s="26" t="s">
        <v>19</v>
      </c>
      <c r="I63" s="42" t="s">
        <v>20</v>
      </c>
      <c r="J63" s="31">
        <v>0</v>
      </c>
      <c r="K63" s="43">
        <v>17</v>
      </c>
      <c r="L63" s="16" t="s">
        <v>45</v>
      </c>
    </row>
    <row r="64" spans="1:12" ht="16.5" customHeight="1">
      <c r="A64" s="16" t="s">
        <v>46</v>
      </c>
      <c r="B64" s="99"/>
      <c r="C64" s="29">
        <v>153</v>
      </c>
      <c r="D64" s="41">
        <v>0</v>
      </c>
      <c r="E64" s="41">
        <v>0</v>
      </c>
      <c r="F64" s="145">
        <v>0</v>
      </c>
      <c r="G64" s="112">
        <v>0</v>
      </c>
      <c r="H64" s="26" t="s">
        <v>19</v>
      </c>
      <c r="I64" s="42" t="s">
        <v>126</v>
      </c>
      <c r="J64" s="31" t="s">
        <v>126</v>
      </c>
      <c r="K64" s="43" t="s">
        <v>126</v>
      </c>
      <c r="L64" s="16" t="s">
        <v>46</v>
      </c>
    </row>
    <row r="65" spans="1:12" ht="16.5" customHeight="1">
      <c r="A65" s="16" t="s">
        <v>47</v>
      </c>
      <c r="B65" s="99"/>
      <c r="C65" s="29">
        <v>6</v>
      </c>
      <c r="D65" s="41">
        <v>0</v>
      </c>
      <c r="E65" s="41">
        <v>0</v>
      </c>
      <c r="F65" s="145">
        <v>0</v>
      </c>
      <c r="G65" s="112">
        <v>0</v>
      </c>
      <c r="H65" s="26" t="s">
        <v>19</v>
      </c>
      <c r="I65" s="42" t="s">
        <v>126</v>
      </c>
      <c r="J65" s="31" t="s">
        <v>126</v>
      </c>
      <c r="K65" s="43" t="s">
        <v>126</v>
      </c>
      <c r="L65" s="16" t="s">
        <v>47</v>
      </c>
    </row>
    <row r="66" spans="1:12" ht="16.5" customHeight="1">
      <c r="A66" s="16" t="s">
        <v>48</v>
      </c>
      <c r="B66" s="99"/>
      <c r="C66" s="29">
        <v>44</v>
      </c>
      <c r="D66" s="41">
        <v>0</v>
      </c>
      <c r="E66" s="41">
        <v>0</v>
      </c>
      <c r="F66" s="145">
        <v>0</v>
      </c>
      <c r="G66" s="112">
        <v>0</v>
      </c>
      <c r="H66" s="26" t="s">
        <v>19</v>
      </c>
      <c r="I66" s="42" t="s">
        <v>126</v>
      </c>
      <c r="J66" s="31" t="s">
        <v>126</v>
      </c>
      <c r="K66" s="43" t="s">
        <v>126</v>
      </c>
      <c r="L66" s="16" t="s">
        <v>48</v>
      </c>
    </row>
    <row r="67" spans="1:12" ht="16.5" customHeight="1">
      <c r="A67" s="16" t="s">
        <v>43</v>
      </c>
      <c r="B67" s="99"/>
      <c r="C67" s="29">
        <v>85</v>
      </c>
      <c r="D67" s="41">
        <v>0</v>
      </c>
      <c r="E67" s="41">
        <v>0</v>
      </c>
      <c r="F67" s="145">
        <v>0</v>
      </c>
      <c r="G67" s="112">
        <v>0</v>
      </c>
      <c r="H67" s="26" t="s">
        <v>19</v>
      </c>
      <c r="I67" s="42" t="s">
        <v>126</v>
      </c>
      <c r="J67" s="31" t="s">
        <v>126</v>
      </c>
      <c r="K67" s="43" t="s">
        <v>126</v>
      </c>
      <c r="L67" s="16" t="s">
        <v>43</v>
      </c>
    </row>
    <row r="68" spans="1:12" s="11" customFormat="1" ht="16.5" customHeight="1" thickBot="1">
      <c r="A68" s="105" t="s">
        <v>49</v>
      </c>
      <c r="B68" s="97">
        <v>33862</v>
      </c>
      <c r="C68" s="117">
        <f aca="true" t="shared" si="6" ref="C68:H68">SUM(C61:C67)</f>
        <v>2022</v>
      </c>
      <c r="D68" s="118">
        <f t="shared" si="6"/>
        <v>0</v>
      </c>
      <c r="E68" s="118">
        <f t="shared" si="6"/>
        <v>0</v>
      </c>
      <c r="F68" s="119">
        <f t="shared" si="6"/>
        <v>260</v>
      </c>
      <c r="G68" s="120">
        <f t="shared" si="6"/>
        <v>79</v>
      </c>
      <c r="H68" s="121">
        <f t="shared" si="6"/>
        <v>516</v>
      </c>
      <c r="I68" s="122"/>
      <c r="J68" s="123">
        <f>SUM(J61:J67)</f>
        <v>0</v>
      </c>
      <c r="K68" s="124">
        <f>SUM(K61:K67)</f>
        <v>32</v>
      </c>
      <c r="L68" s="105" t="s">
        <v>49</v>
      </c>
    </row>
    <row r="69" spans="1:12" ht="16.5" customHeight="1" thickBot="1">
      <c r="A69" s="107" t="s">
        <v>8</v>
      </c>
      <c r="B69" s="98">
        <v>26590</v>
      </c>
      <c r="C69" s="168">
        <v>8454</v>
      </c>
      <c r="D69" s="166">
        <v>0</v>
      </c>
      <c r="E69" s="166">
        <v>0</v>
      </c>
      <c r="F69" s="169">
        <v>223</v>
      </c>
      <c r="G69" s="167">
        <v>501</v>
      </c>
      <c r="H69" s="172">
        <v>883</v>
      </c>
      <c r="I69" s="176" t="s">
        <v>20</v>
      </c>
      <c r="J69" s="165">
        <v>0</v>
      </c>
      <c r="K69" s="177">
        <v>800</v>
      </c>
      <c r="L69" s="107" t="s">
        <v>8</v>
      </c>
    </row>
    <row r="70" spans="1:12" ht="16.5" customHeight="1">
      <c r="A70" s="17" t="s">
        <v>9</v>
      </c>
      <c r="B70" s="98"/>
      <c r="C70" s="137">
        <v>61751</v>
      </c>
      <c r="D70" s="40" t="s">
        <v>100</v>
      </c>
      <c r="E70" s="40">
        <v>0</v>
      </c>
      <c r="F70" s="30">
        <v>304</v>
      </c>
      <c r="G70" s="134">
        <v>850</v>
      </c>
      <c r="H70" s="35">
        <v>5976</v>
      </c>
      <c r="I70" s="140" t="s">
        <v>16</v>
      </c>
      <c r="J70" s="27" t="s">
        <v>101</v>
      </c>
      <c r="K70" s="141">
        <v>1544</v>
      </c>
      <c r="L70" s="17" t="s">
        <v>9</v>
      </c>
    </row>
    <row r="71" spans="1:12" ht="16.5" customHeight="1">
      <c r="A71" s="16" t="s">
        <v>80</v>
      </c>
      <c r="B71" s="99"/>
      <c r="C71" s="29">
        <v>45532</v>
      </c>
      <c r="D71" s="41">
        <v>0</v>
      </c>
      <c r="E71" s="41">
        <v>0</v>
      </c>
      <c r="F71" s="34">
        <v>247</v>
      </c>
      <c r="G71" s="32">
        <v>0</v>
      </c>
      <c r="H71" s="26">
        <v>410</v>
      </c>
      <c r="I71" s="42" t="s">
        <v>18</v>
      </c>
      <c r="J71" s="31" t="s">
        <v>101</v>
      </c>
      <c r="K71" s="43">
        <v>534</v>
      </c>
      <c r="L71" s="16" t="s">
        <v>141</v>
      </c>
    </row>
    <row r="72" spans="1:12" ht="16.5" customHeight="1">
      <c r="A72" s="16" t="s">
        <v>71</v>
      </c>
      <c r="B72" s="99"/>
      <c r="C72" s="29">
        <v>17861</v>
      </c>
      <c r="D72" s="41" t="s">
        <v>101</v>
      </c>
      <c r="E72" s="41">
        <v>0</v>
      </c>
      <c r="F72" s="34">
        <v>75</v>
      </c>
      <c r="G72" s="32">
        <v>0</v>
      </c>
      <c r="H72" s="26">
        <v>649</v>
      </c>
      <c r="I72" s="42" t="s">
        <v>16</v>
      </c>
      <c r="J72" s="31" t="s">
        <v>156</v>
      </c>
      <c r="K72" s="43">
        <v>698</v>
      </c>
      <c r="L72" s="16" t="s">
        <v>71</v>
      </c>
    </row>
    <row r="73" spans="1:12" ht="16.5" customHeight="1">
      <c r="A73" s="16" t="s">
        <v>76</v>
      </c>
      <c r="B73" s="99"/>
      <c r="C73" s="44">
        <v>4697</v>
      </c>
      <c r="D73" s="41">
        <v>0</v>
      </c>
      <c r="E73" s="41">
        <v>0</v>
      </c>
      <c r="F73" s="208">
        <v>17</v>
      </c>
      <c r="G73" s="32">
        <v>0</v>
      </c>
      <c r="H73" s="209">
        <v>19</v>
      </c>
      <c r="I73" s="42" t="s">
        <v>18</v>
      </c>
      <c r="J73" s="31" t="s">
        <v>101</v>
      </c>
      <c r="K73" s="43">
        <v>148</v>
      </c>
      <c r="L73" s="16" t="s">
        <v>76</v>
      </c>
    </row>
    <row r="74" spans="1:12" ht="16.5" customHeight="1">
      <c r="A74" s="16" t="s">
        <v>77</v>
      </c>
      <c r="B74" s="99"/>
      <c r="C74" s="44">
        <v>2949</v>
      </c>
      <c r="D74" s="41">
        <v>0</v>
      </c>
      <c r="E74" s="41">
        <v>0</v>
      </c>
      <c r="F74" s="208">
        <v>0</v>
      </c>
      <c r="G74" s="32">
        <v>0</v>
      </c>
      <c r="H74" s="209">
        <v>28</v>
      </c>
      <c r="I74" s="42" t="s">
        <v>18</v>
      </c>
      <c r="J74" s="31" t="s">
        <v>156</v>
      </c>
      <c r="K74" s="43">
        <v>162</v>
      </c>
      <c r="L74" s="16" t="s">
        <v>77</v>
      </c>
    </row>
    <row r="75" spans="1:12" ht="16.5" customHeight="1">
      <c r="A75" s="16" t="s">
        <v>72</v>
      </c>
      <c r="B75" s="99"/>
      <c r="C75" s="29">
        <v>6520</v>
      </c>
      <c r="D75" s="41">
        <v>0</v>
      </c>
      <c r="E75" s="41">
        <v>0</v>
      </c>
      <c r="F75" s="34">
        <v>29</v>
      </c>
      <c r="G75" s="32">
        <v>0</v>
      </c>
      <c r="H75" s="26">
        <v>277</v>
      </c>
      <c r="I75" s="42" t="s">
        <v>18</v>
      </c>
      <c r="J75" s="31" t="s">
        <v>101</v>
      </c>
      <c r="K75" s="43">
        <v>413</v>
      </c>
      <c r="L75" s="16" t="s">
        <v>140</v>
      </c>
    </row>
    <row r="76" spans="1:12" ht="16.5" customHeight="1">
      <c r="A76" s="16" t="s">
        <v>73</v>
      </c>
      <c r="B76" s="99"/>
      <c r="C76" s="29">
        <v>11124</v>
      </c>
      <c r="D76" s="41">
        <v>0</v>
      </c>
      <c r="E76" s="41">
        <v>0</v>
      </c>
      <c r="F76" s="34">
        <v>81</v>
      </c>
      <c r="G76" s="32">
        <v>0</v>
      </c>
      <c r="H76" s="26">
        <v>475</v>
      </c>
      <c r="I76" s="42" t="s">
        <v>18</v>
      </c>
      <c r="J76" s="31" t="s">
        <v>101</v>
      </c>
      <c r="K76" s="43">
        <v>1040</v>
      </c>
      <c r="L76" s="16" t="s">
        <v>73</v>
      </c>
    </row>
    <row r="77" spans="1:12" s="11" customFormat="1" ht="16.5" customHeight="1" thickBot="1">
      <c r="A77" s="105" t="s">
        <v>10</v>
      </c>
      <c r="B77" s="97">
        <v>188966</v>
      </c>
      <c r="C77" s="216">
        <f aca="true" t="shared" si="7" ref="C77:H77">SUM(C70:C76)</f>
        <v>150434</v>
      </c>
      <c r="D77" s="224" t="s">
        <v>100</v>
      </c>
      <c r="E77" s="224">
        <f t="shared" si="7"/>
        <v>0</v>
      </c>
      <c r="F77" s="225">
        <f t="shared" si="7"/>
        <v>753</v>
      </c>
      <c r="G77" s="217">
        <f t="shared" si="7"/>
        <v>850</v>
      </c>
      <c r="H77" s="214">
        <f t="shared" si="7"/>
        <v>7834</v>
      </c>
      <c r="I77" s="122"/>
      <c r="J77" s="215" t="s">
        <v>101</v>
      </c>
      <c r="K77" s="218">
        <f>SUM(K70:K76)</f>
        <v>4539</v>
      </c>
      <c r="L77" s="105" t="s">
        <v>10</v>
      </c>
    </row>
    <row r="78" spans="1:12" ht="16.5" customHeight="1">
      <c r="A78" s="17" t="s">
        <v>11</v>
      </c>
      <c r="B78" s="98"/>
      <c r="C78" s="137">
        <v>119692</v>
      </c>
      <c r="D78" s="40">
        <v>0</v>
      </c>
      <c r="E78" s="40">
        <v>0</v>
      </c>
      <c r="F78" s="30">
        <v>1073</v>
      </c>
      <c r="G78" s="134">
        <v>804</v>
      </c>
      <c r="H78" s="35">
        <v>3769</v>
      </c>
      <c r="I78" s="140" t="s">
        <v>33</v>
      </c>
      <c r="J78" s="27">
        <v>1</v>
      </c>
      <c r="K78" s="141">
        <v>2052</v>
      </c>
      <c r="L78" s="17" t="s">
        <v>11</v>
      </c>
    </row>
    <row r="79" spans="1:12" ht="16.5" customHeight="1">
      <c r="A79" s="16" t="s">
        <v>38</v>
      </c>
      <c r="B79" s="99"/>
      <c r="C79" s="29">
        <v>5625</v>
      </c>
      <c r="D79" s="41">
        <v>83</v>
      </c>
      <c r="E79" s="41">
        <v>346</v>
      </c>
      <c r="F79" s="34">
        <v>309</v>
      </c>
      <c r="G79" s="32">
        <v>1</v>
      </c>
      <c r="H79" s="26">
        <v>509</v>
      </c>
      <c r="I79" s="42" t="s">
        <v>18</v>
      </c>
      <c r="J79" s="31">
        <v>0</v>
      </c>
      <c r="K79" s="43">
        <v>349</v>
      </c>
      <c r="L79" s="16" t="s">
        <v>38</v>
      </c>
    </row>
    <row r="80" spans="1:12" ht="16.5" customHeight="1">
      <c r="A80" s="16" t="s">
        <v>108</v>
      </c>
      <c r="B80" s="99"/>
      <c r="C80" s="29">
        <v>2830</v>
      </c>
      <c r="D80" s="41">
        <v>0</v>
      </c>
      <c r="E80" s="41">
        <v>0</v>
      </c>
      <c r="F80" s="34">
        <v>114</v>
      </c>
      <c r="G80" s="32">
        <v>0</v>
      </c>
      <c r="H80" s="26">
        <v>128</v>
      </c>
      <c r="I80" s="42" t="s">
        <v>18</v>
      </c>
      <c r="J80" s="31">
        <v>0</v>
      </c>
      <c r="K80" s="43">
        <v>107</v>
      </c>
      <c r="L80" s="16" t="s">
        <v>108</v>
      </c>
    </row>
    <row r="81" spans="1:12" s="11" customFormat="1" ht="16.5" customHeight="1" thickBot="1">
      <c r="A81" s="105" t="s">
        <v>39</v>
      </c>
      <c r="B81" s="97">
        <v>116999</v>
      </c>
      <c r="C81" s="117">
        <f aca="true" t="shared" si="8" ref="C81:H81">SUM(C78:C80)</f>
        <v>128147</v>
      </c>
      <c r="D81" s="118">
        <f t="shared" si="8"/>
        <v>83</v>
      </c>
      <c r="E81" s="118">
        <f t="shared" si="8"/>
        <v>346</v>
      </c>
      <c r="F81" s="119">
        <f t="shared" si="8"/>
        <v>1496</v>
      </c>
      <c r="G81" s="120">
        <f t="shared" si="8"/>
        <v>805</v>
      </c>
      <c r="H81" s="121">
        <f t="shared" si="8"/>
        <v>4406</v>
      </c>
      <c r="I81" s="122"/>
      <c r="J81" s="123">
        <f>SUM(J78:J80)</f>
        <v>1</v>
      </c>
      <c r="K81" s="124">
        <f>SUM(K78:K80)</f>
        <v>2508</v>
      </c>
      <c r="L81" s="105" t="s">
        <v>39</v>
      </c>
    </row>
    <row r="82" spans="1:12" ht="16.5" customHeight="1">
      <c r="A82" s="17" t="s">
        <v>51</v>
      </c>
      <c r="B82" s="98"/>
      <c r="C82" s="137">
        <v>12470</v>
      </c>
      <c r="D82" s="142">
        <v>0</v>
      </c>
      <c r="E82" s="40">
        <v>0</v>
      </c>
      <c r="F82" s="30">
        <v>362</v>
      </c>
      <c r="G82" s="134">
        <v>78</v>
      </c>
      <c r="H82" s="35">
        <v>147</v>
      </c>
      <c r="I82" s="140" t="s">
        <v>16</v>
      </c>
      <c r="J82" s="27">
        <v>0</v>
      </c>
      <c r="K82" s="141">
        <v>302</v>
      </c>
      <c r="L82" s="17" t="s">
        <v>51</v>
      </c>
    </row>
    <row r="83" spans="1:12" ht="16.5" customHeight="1">
      <c r="A83" s="16" t="s">
        <v>86</v>
      </c>
      <c r="B83" s="99"/>
      <c r="C83" s="29">
        <v>2959</v>
      </c>
      <c r="D83" s="41">
        <v>0</v>
      </c>
      <c r="E83" s="41">
        <v>0</v>
      </c>
      <c r="F83" s="34">
        <v>40</v>
      </c>
      <c r="G83" s="32">
        <v>11</v>
      </c>
      <c r="H83" s="26">
        <v>9</v>
      </c>
      <c r="I83" s="42" t="s">
        <v>18</v>
      </c>
      <c r="J83" s="31">
        <v>0</v>
      </c>
      <c r="K83" s="43">
        <v>243</v>
      </c>
      <c r="L83" s="16" t="s">
        <v>86</v>
      </c>
    </row>
    <row r="84" spans="1:12" ht="16.5" customHeight="1">
      <c r="A84" s="16" t="s">
        <v>87</v>
      </c>
      <c r="B84" s="99"/>
      <c r="C84" s="29">
        <v>2710</v>
      </c>
      <c r="D84" s="41">
        <v>0</v>
      </c>
      <c r="E84" s="41">
        <v>0</v>
      </c>
      <c r="F84" s="34">
        <v>16</v>
      </c>
      <c r="G84" s="32">
        <v>13</v>
      </c>
      <c r="H84" s="26">
        <v>1</v>
      </c>
      <c r="I84" s="42" t="s">
        <v>20</v>
      </c>
      <c r="J84" s="31">
        <v>0</v>
      </c>
      <c r="K84" s="43">
        <v>228</v>
      </c>
      <c r="L84" s="16" t="s">
        <v>87</v>
      </c>
    </row>
    <row r="85" spans="1:12" ht="16.5" customHeight="1">
      <c r="A85" s="16" t="s">
        <v>88</v>
      </c>
      <c r="B85" s="99"/>
      <c r="C85" s="29">
        <v>4175</v>
      </c>
      <c r="D85" s="41">
        <v>0</v>
      </c>
      <c r="E85" s="41">
        <v>0</v>
      </c>
      <c r="F85" s="34">
        <v>155</v>
      </c>
      <c r="G85" s="32">
        <v>34</v>
      </c>
      <c r="H85" s="26">
        <v>143</v>
      </c>
      <c r="I85" s="42" t="s">
        <v>20</v>
      </c>
      <c r="J85" s="31">
        <v>0</v>
      </c>
      <c r="K85" s="43">
        <v>597</v>
      </c>
      <c r="L85" s="16" t="s">
        <v>88</v>
      </c>
    </row>
    <row r="86" spans="1:12" ht="16.5" customHeight="1">
      <c r="A86" s="16" t="s">
        <v>89</v>
      </c>
      <c r="B86" s="99"/>
      <c r="C86" s="29">
        <v>1891</v>
      </c>
      <c r="D86" s="41">
        <v>0</v>
      </c>
      <c r="E86" s="41">
        <v>0</v>
      </c>
      <c r="F86" s="34">
        <v>71</v>
      </c>
      <c r="G86" s="32">
        <v>44</v>
      </c>
      <c r="H86" s="26">
        <v>20</v>
      </c>
      <c r="I86" s="42" t="s">
        <v>20</v>
      </c>
      <c r="J86" s="31">
        <v>0</v>
      </c>
      <c r="K86" s="43">
        <v>406</v>
      </c>
      <c r="L86" s="16" t="s">
        <v>89</v>
      </c>
    </row>
    <row r="87" spans="1:12" ht="16.5" customHeight="1">
      <c r="A87" s="16" t="s">
        <v>90</v>
      </c>
      <c r="B87" s="99"/>
      <c r="C87" s="29">
        <v>4444</v>
      </c>
      <c r="D87" s="41">
        <v>0</v>
      </c>
      <c r="E87" s="41">
        <v>0</v>
      </c>
      <c r="F87" s="34">
        <v>197</v>
      </c>
      <c r="G87" s="32">
        <v>49</v>
      </c>
      <c r="H87" s="26">
        <v>4</v>
      </c>
      <c r="I87" s="42" t="s">
        <v>18</v>
      </c>
      <c r="J87" s="31">
        <v>0</v>
      </c>
      <c r="K87" s="43">
        <v>390</v>
      </c>
      <c r="L87" s="16" t="s">
        <v>90</v>
      </c>
    </row>
    <row r="88" spans="1:12" s="11" customFormat="1" ht="16.5" customHeight="1" thickBot="1">
      <c r="A88" s="106" t="s">
        <v>50</v>
      </c>
      <c r="B88" s="99">
        <v>27889</v>
      </c>
      <c r="C88" s="149">
        <f aca="true" t="shared" si="9" ref="C88:H88">SUM(C82:C87)</f>
        <v>28649</v>
      </c>
      <c r="D88" s="161">
        <v>0</v>
      </c>
      <c r="E88" s="161">
        <f t="shared" si="9"/>
        <v>0</v>
      </c>
      <c r="F88" s="155">
        <f t="shared" si="9"/>
        <v>841</v>
      </c>
      <c r="G88" s="150">
        <f t="shared" si="9"/>
        <v>229</v>
      </c>
      <c r="H88" s="147">
        <f t="shared" si="9"/>
        <v>324</v>
      </c>
      <c r="I88" s="228"/>
      <c r="J88" s="148">
        <f>SUM(J82:J87)</f>
        <v>0</v>
      </c>
      <c r="K88" s="229">
        <f>SUM(K82:K87)</f>
        <v>2166</v>
      </c>
      <c r="L88" s="106" t="s">
        <v>50</v>
      </c>
    </row>
    <row r="89" spans="1:12" ht="16.5" customHeight="1">
      <c r="A89" s="17" t="s">
        <v>26</v>
      </c>
      <c r="B89" s="98"/>
      <c r="C89" s="137">
        <v>1168</v>
      </c>
      <c r="D89" s="40">
        <v>0</v>
      </c>
      <c r="E89" s="40">
        <v>0</v>
      </c>
      <c r="F89" s="30">
        <v>227</v>
      </c>
      <c r="G89" s="134">
        <v>62</v>
      </c>
      <c r="H89" s="35">
        <v>86</v>
      </c>
      <c r="I89" s="140" t="s">
        <v>18</v>
      </c>
      <c r="J89" s="27">
        <v>0</v>
      </c>
      <c r="K89" s="141">
        <v>4</v>
      </c>
      <c r="L89" s="17" t="s">
        <v>26</v>
      </c>
    </row>
    <row r="90" spans="1:12" ht="16.5" customHeight="1">
      <c r="A90" s="16" t="s">
        <v>27</v>
      </c>
      <c r="B90" s="99"/>
      <c r="C90" s="29">
        <v>2025</v>
      </c>
      <c r="D90" s="41">
        <v>0</v>
      </c>
      <c r="E90" s="41">
        <v>0</v>
      </c>
      <c r="F90" s="34">
        <v>192</v>
      </c>
      <c r="G90" s="32">
        <v>64</v>
      </c>
      <c r="H90" s="26">
        <v>49</v>
      </c>
      <c r="I90" s="42" t="s">
        <v>20</v>
      </c>
      <c r="J90" s="31">
        <v>0</v>
      </c>
      <c r="K90" s="43">
        <v>9</v>
      </c>
      <c r="L90" s="16" t="s">
        <v>27</v>
      </c>
    </row>
    <row r="91" spans="1:12" s="11" customFormat="1" ht="16.5" customHeight="1" thickBot="1">
      <c r="A91" s="105" t="s">
        <v>28</v>
      </c>
      <c r="B91" s="97">
        <v>21862</v>
      </c>
      <c r="C91" s="117">
        <f aca="true" t="shared" si="10" ref="C91:H91">SUM(C89:C90)</f>
        <v>3193</v>
      </c>
      <c r="D91" s="118">
        <f t="shared" si="10"/>
        <v>0</v>
      </c>
      <c r="E91" s="118">
        <f>SUM(E89:E90)</f>
        <v>0</v>
      </c>
      <c r="F91" s="119">
        <f t="shared" si="10"/>
        <v>419</v>
      </c>
      <c r="G91" s="120">
        <f t="shared" si="10"/>
        <v>126</v>
      </c>
      <c r="H91" s="121">
        <f t="shared" si="10"/>
        <v>135</v>
      </c>
      <c r="I91" s="122"/>
      <c r="J91" s="123">
        <f>SUM(J89:J90)</f>
        <v>0</v>
      </c>
      <c r="K91" s="124">
        <f>SUM(K89:K90)</f>
        <v>13</v>
      </c>
      <c r="L91" s="105" t="s">
        <v>28</v>
      </c>
    </row>
    <row r="92" spans="1:12" ht="16.5" customHeight="1" thickBot="1">
      <c r="A92" s="107" t="s">
        <v>32</v>
      </c>
      <c r="B92" s="101">
        <v>52353</v>
      </c>
      <c r="C92" s="168">
        <v>13506</v>
      </c>
      <c r="D92" s="166">
        <v>0</v>
      </c>
      <c r="E92" s="166">
        <v>0</v>
      </c>
      <c r="F92" s="169">
        <v>344</v>
      </c>
      <c r="G92" s="167">
        <v>311</v>
      </c>
      <c r="H92" s="172">
        <v>1127</v>
      </c>
      <c r="I92" s="176" t="s">
        <v>20</v>
      </c>
      <c r="J92" s="165">
        <v>0</v>
      </c>
      <c r="K92" s="177" t="s">
        <v>101</v>
      </c>
      <c r="L92" s="107" t="s">
        <v>32</v>
      </c>
    </row>
    <row r="93" spans="1:12" ht="16.5" customHeight="1" thickBot="1">
      <c r="A93" s="107" t="s">
        <v>12</v>
      </c>
      <c r="B93" s="101">
        <v>30425</v>
      </c>
      <c r="C93" s="168">
        <v>10663</v>
      </c>
      <c r="D93" s="166">
        <v>0</v>
      </c>
      <c r="E93" s="166">
        <v>148</v>
      </c>
      <c r="F93" s="169">
        <v>116</v>
      </c>
      <c r="G93" s="167">
        <v>189</v>
      </c>
      <c r="H93" s="172">
        <v>81</v>
      </c>
      <c r="I93" s="176" t="s">
        <v>20</v>
      </c>
      <c r="J93" s="165">
        <v>0</v>
      </c>
      <c r="K93" s="177">
        <v>1312</v>
      </c>
      <c r="L93" s="107" t="s">
        <v>12</v>
      </c>
    </row>
    <row r="94" spans="1:12" ht="16.5" customHeight="1" thickBot="1">
      <c r="A94" s="107" t="s">
        <v>22</v>
      </c>
      <c r="B94" s="101">
        <v>23659</v>
      </c>
      <c r="C94" s="168">
        <v>15444</v>
      </c>
      <c r="D94" s="166">
        <v>0</v>
      </c>
      <c r="E94" s="166">
        <v>193</v>
      </c>
      <c r="F94" s="169">
        <v>333</v>
      </c>
      <c r="G94" s="167">
        <v>227</v>
      </c>
      <c r="H94" s="172">
        <v>551</v>
      </c>
      <c r="I94" s="176" t="s">
        <v>16</v>
      </c>
      <c r="J94" s="165">
        <v>0</v>
      </c>
      <c r="K94" s="177">
        <v>422</v>
      </c>
      <c r="L94" s="107" t="s">
        <v>22</v>
      </c>
    </row>
    <row r="95" spans="1:12" ht="16.5" customHeight="1" thickBot="1">
      <c r="A95" s="107" t="s">
        <v>34</v>
      </c>
      <c r="B95" s="101">
        <v>12873</v>
      </c>
      <c r="C95" s="168">
        <v>1015</v>
      </c>
      <c r="D95" s="166">
        <v>0</v>
      </c>
      <c r="E95" s="166">
        <v>0</v>
      </c>
      <c r="F95" s="169">
        <v>60</v>
      </c>
      <c r="G95" s="167">
        <v>78</v>
      </c>
      <c r="H95" s="172">
        <v>89</v>
      </c>
      <c r="I95" s="176" t="s">
        <v>127</v>
      </c>
      <c r="J95" s="165" t="s">
        <v>128</v>
      </c>
      <c r="K95" s="177" t="s">
        <v>128</v>
      </c>
      <c r="L95" s="107" t="s">
        <v>34</v>
      </c>
    </row>
    <row r="96" spans="1:12" ht="16.5" customHeight="1" thickBot="1">
      <c r="A96" s="17" t="s">
        <v>36</v>
      </c>
      <c r="B96" s="98">
        <v>5963</v>
      </c>
      <c r="C96" s="137">
        <v>1287</v>
      </c>
      <c r="D96" s="40">
        <v>14</v>
      </c>
      <c r="E96" s="40">
        <v>496</v>
      </c>
      <c r="F96" s="30">
        <v>465</v>
      </c>
      <c r="G96" s="134">
        <v>181</v>
      </c>
      <c r="H96" s="35">
        <v>56</v>
      </c>
      <c r="I96" s="140" t="s">
        <v>18</v>
      </c>
      <c r="J96" s="27">
        <v>0</v>
      </c>
      <c r="K96" s="141">
        <v>418</v>
      </c>
      <c r="L96" s="17" t="s">
        <v>36</v>
      </c>
    </row>
    <row r="97" spans="1:12" ht="16.5" customHeight="1" thickBot="1">
      <c r="A97" s="17" t="s">
        <v>35</v>
      </c>
      <c r="B97" s="98">
        <v>18087</v>
      </c>
      <c r="C97" s="137">
        <v>8930</v>
      </c>
      <c r="D97" s="40">
        <v>0</v>
      </c>
      <c r="E97" s="40">
        <v>1231</v>
      </c>
      <c r="F97" s="30">
        <v>637</v>
      </c>
      <c r="G97" s="134">
        <v>154</v>
      </c>
      <c r="H97" s="35">
        <v>308</v>
      </c>
      <c r="I97" s="140" t="s">
        <v>20</v>
      </c>
      <c r="J97" s="27">
        <v>0</v>
      </c>
      <c r="K97" s="141">
        <v>145</v>
      </c>
      <c r="L97" s="17" t="s">
        <v>35</v>
      </c>
    </row>
    <row r="98" spans="1:12" ht="16.5" customHeight="1">
      <c r="A98" s="17" t="s">
        <v>17</v>
      </c>
      <c r="B98" s="98"/>
      <c r="C98" s="137">
        <v>1740</v>
      </c>
      <c r="D98" s="40">
        <v>0</v>
      </c>
      <c r="E98" s="40">
        <v>0</v>
      </c>
      <c r="F98" s="30">
        <v>246</v>
      </c>
      <c r="G98" s="134">
        <v>420</v>
      </c>
      <c r="H98" s="35">
        <v>175</v>
      </c>
      <c r="I98" s="140" t="s">
        <v>20</v>
      </c>
      <c r="J98" s="27">
        <v>0</v>
      </c>
      <c r="K98" s="141">
        <v>7</v>
      </c>
      <c r="L98" s="17" t="s">
        <v>17</v>
      </c>
    </row>
    <row r="99" spans="1:12" ht="16.5" customHeight="1">
      <c r="A99" s="16" t="s">
        <v>21</v>
      </c>
      <c r="B99" s="99"/>
      <c r="C99" s="29">
        <v>1262</v>
      </c>
      <c r="D99" s="41">
        <v>0</v>
      </c>
      <c r="E99" s="41">
        <v>0</v>
      </c>
      <c r="F99" s="34">
        <v>152</v>
      </c>
      <c r="G99" s="32">
        <v>0</v>
      </c>
      <c r="H99" s="26">
        <v>336</v>
      </c>
      <c r="I99" s="42" t="s">
        <v>18</v>
      </c>
      <c r="J99" s="31">
        <v>0</v>
      </c>
      <c r="K99" s="43">
        <v>6</v>
      </c>
      <c r="L99" s="16" t="s">
        <v>21</v>
      </c>
    </row>
    <row r="100" spans="1:12" s="11" customFormat="1" ht="16.5" customHeight="1">
      <c r="A100" s="16" t="s">
        <v>124</v>
      </c>
      <c r="B100" s="99"/>
      <c r="C100" s="29">
        <v>683</v>
      </c>
      <c r="D100" s="41">
        <v>0</v>
      </c>
      <c r="E100" s="41">
        <v>0</v>
      </c>
      <c r="F100" s="34">
        <v>70</v>
      </c>
      <c r="G100" s="32">
        <v>0</v>
      </c>
      <c r="H100" s="26">
        <v>103</v>
      </c>
      <c r="I100" s="42" t="s">
        <v>18</v>
      </c>
      <c r="J100" s="31">
        <v>0</v>
      </c>
      <c r="K100" s="43">
        <v>14</v>
      </c>
      <c r="L100" s="16" t="s">
        <v>124</v>
      </c>
    </row>
    <row r="101" spans="1:12" ht="16.5" customHeight="1" thickBot="1">
      <c r="A101" s="105" t="s">
        <v>25</v>
      </c>
      <c r="B101" s="97">
        <v>15652</v>
      </c>
      <c r="C101" s="216">
        <f aca="true" t="shared" si="11" ref="C101:H101">SUM(C98:C100)</f>
        <v>3685</v>
      </c>
      <c r="D101" s="224">
        <f t="shared" si="11"/>
        <v>0</v>
      </c>
      <c r="E101" s="224">
        <f t="shared" si="11"/>
        <v>0</v>
      </c>
      <c r="F101" s="225">
        <f t="shared" si="11"/>
        <v>468</v>
      </c>
      <c r="G101" s="217">
        <f t="shared" si="11"/>
        <v>420</v>
      </c>
      <c r="H101" s="214">
        <f t="shared" si="11"/>
        <v>614</v>
      </c>
      <c r="I101" s="238"/>
      <c r="J101" s="215">
        <f>SUM(J98:J100)</f>
        <v>0</v>
      </c>
      <c r="K101" s="218">
        <f>SUM(K98:K100)</f>
        <v>27</v>
      </c>
      <c r="L101" s="105" t="s">
        <v>25</v>
      </c>
    </row>
    <row r="102" spans="1:12" ht="16.5" customHeight="1" thickBot="1">
      <c r="A102" s="110" t="s">
        <v>79</v>
      </c>
      <c r="B102" s="97">
        <v>8650</v>
      </c>
      <c r="C102" s="242">
        <v>1385</v>
      </c>
      <c r="D102" s="252">
        <v>0</v>
      </c>
      <c r="E102" s="252">
        <v>440</v>
      </c>
      <c r="F102" s="243">
        <v>78</v>
      </c>
      <c r="G102" s="244">
        <v>68</v>
      </c>
      <c r="H102" s="249">
        <v>39</v>
      </c>
      <c r="I102" s="176" t="s">
        <v>18</v>
      </c>
      <c r="J102" s="175">
        <v>0</v>
      </c>
      <c r="K102" s="259">
        <v>32</v>
      </c>
      <c r="L102" s="110" t="s">
        <v>142</v>
      </c>
    </row>
    <row r="103" spans="1:12" ht="16.5" customHeight="1" thickBot="1">
      <c r="A103" s="111" t="s">
        <v>13</v>
      </c>
      <c r="B103" s="102">
        <v>2796184</v>
      </c>
      <c r="C103" s="239">
        <f>SUM(C19,C27,C88,C28,C33,C39,C47,C48,C57,C68,C69,C77,C81,C91,C92,C93:C97,C101,C102)</f>
        <v>2621490</v>
      </c>
      <c r="D103" s="230" t="s">
        <v>100</v>
      </c>
      <c r="E103" s="240" t="s">
        <v>100</v>
      </c>
      <c r="F103" s="256">
        <f>SUM(F19,F27,F88,F28,F33,F39,F47,F48,F57,F68,F69,F77,F81,F91,F92,F93:F97,F101,F102)</f>
        <v>12520</v>
      </c>
      <c r="G103" s="246">
        <f>SUM(G19,G27,G88,G28,G33,G39,G47,G48,G57,G68,G69,G77,G81,G91,G92,G93:G97,G101,G102)</f>
        <v>9754</v>
      </c>
      <c r="H103" s="230">
        <f>SUM(H19,H27,H88,H28,H33,H39,H47,H48,H57,H68,H69,H77,H81,H91,H92,H93:H97,H101,H102)</f>
        <v>107125</v>
      </c>
      <c r="I103" s="256"/>
      <c r="J103" s="231" t="s">
        <v>101</v>
      </c>
      <c r="K103" s="247" t="s">
        <v>100</v>
      </c>
      <c r="L103" s="233" t="s">
        <v>13</v>
      </c>
    </row>
    <row r="104" spans="1:12" s="14" customFormat="1" ht="16.5" customHeight="1" thickBot="1">
      <c r="A104" s="17" t="s">
        <v>14</v>
      </c>
      <c r="B104" s="103">
        <v>2803339</v>
      </c>
      <c r="C104" s="137">
        <v>42162</v>
      </c>
      <c r="D104" s="40">
        <v>0</v>
      </c>
      <c r="E104" s="40">
        <v>0</v>
      </c>
      <c r="F104" s="279">
        <v>549</v>
      </c>
      <c r="G104" s="134">
        <v>5443</v>
      </c>
      <c r="H104" s="35">
        <v>43389</v>
      </c>
      <c r="I104" s="140" t="s">
        <v>16</v>
      </c>
      <c r="J104" s="27">
        <v>5</v>
      </c>
      <c r="K104" s="141">
        <v>6797</v>
      </c>
      <c r="L104" s="17" t="s">
        <v>14</v>
      </c>
    </row>
    <row r="105" spans="1:12" ht="16.5" customHeight="1" thickBot="1">
      <c r="A105" s="111" t="s">
        <v>15</v>
      </c>
      <c r="B105" s="101">
        <v>2803339</v>
      </c>
      <c r="C105" s="234">
        <f>SUM(C103,C104)</f>
        <v>2663652</v>
      </c>
      <c r="D105" s="257" t="s">
        <v>100</v>
      </c>
      <c r="E105" s="257" t="s">
        <v>100</v>
      </c>
      <c r="F105" s="254">
        <f>SUM(F103,F104)</f>
        <v>13069</v>
      </c>
      <c r="G105" s="255">
        <f>SUM(G103,G104)</f>
        <v>15197</v>
      </c>
      <c r="H105" s="235">
        <f>SUM(H103,H104)</f>
        <v>150514</v>
      </c>
      <c r="I105" s="258"/>
      <c r="J105" s="236" t="s">
        <v>101</v>
      </c>
      <c r="K105" s="232" t="s">
        <v>100</v>
      </c>
      <c r="L105" s="233" t="s">
        <v>15</v>
      </c>
    </row>
    <row r="106" spans="1:12" s="3" customFormat="1" ht="16.5" customHeight="1" thickBot="1">
      <c r="A106" s="107" t="s">
        <v>98</v>
      </c>
      <c r="B106" s="104">
        <v>7155</v>
      </c>
      <c r="C106" s="164">
        <v>244</v>
      </c>
      <c r="D106" s="262">
        <v>0</v>
      </c>
      <c r="E106" s="264">
        <v>0</v>
      </c>
      <c r="F106" s="261">
        <v>411</v>
      </c>
      <c r="G106" s="260">
        <v>134</v>
      </c>
      <c r="H106" s="273" t="s">
        <v>19</v>
      </c>
      <c r="I106" s="274" t="s">
        <v>19</v>
      </c>
      <c r="J106" s="266" t="s">
        <v>19</v>
      </c>
      <c r="K106" s="275" t="s">
        <v>19</v>
      </c>
      <c r="L106" s="107" t="s">
        <v>143</v>
      </c>
    </row>
    <row r="107" spans="1:11" s="8" customFormat="1" ht="12" customHeight="1">
      <c r="A107" s="108" t="s">
        <v>177</v>
      </c>
      <c r="B107" s="73"/>
      <c r="C107" s="67"/>
      <c r="D107" s="67"/>
      <c r="E107" s="67"/>
      <c r="F107" s="71"/>
      <c r="G107" s="79"/>
      <c r="H107" s="67"/>
      <c r="I107" s="80"/>
      <c r="J107" s="67"/>
      <c r="K107" s="67"/>
    </row>
    <row r="108" spans="1:11" s="8" customFormat="1" ht="12" customHeight="1">
      <c r="A108" s="109" t="s">
        <v>169</v>
      </c>
      <c r="B108" s="73"/>
      <c r="C108" s="67"/>
      <c r="D108" s="67"/>
      <c r="E108" s="67"/>
      <c r="F108" s="71"/>
      <c r="G108" s="79"/>
      <c r="H108" s="67"/>
      <c r="I108" s="80"/>
      <c r="J108" s="67"/>
      <c r="K108" s="67"/>
    </row>
    <row r="109" spans="1:11" s="8" customFormat="1" ht="12" customHeight="1">
      <c r="A109" s="21" t="s">
        <v>99</v>
      </c>
      <c r="B109" s="73"/>
      <c r="C109" s="67"/>
      <c r="D109" s="67"/>
      <c r="E109" s="67"/>
      <c r="F109" s="67"/>
      <c r="G109" s="67"/>
      <c r="H109" s="67"/>
      <c r="I109" s="80"/>
      <c r="J109" s="67"/>
      <c r="K109" s="67"/>
    </row>
    <row r="110" spans="1:10" s="8" customFormat="1" ht="12" customHeight="1">
      <c r="A110" s="21" t="s">
        <v>135</v>
      </c>
      <c r="E110" s="9"/>
      <c r="J110" s="10"/>
    </row>
  </sheetData>
  <sheetProtection/>
  <mergeCells count="21">
    <mergeCell ref="G4:G7"/>
    <mergeCell ref="G58:L58"/>
    <mergeCell ref="I4:I7"/>
    <mergeCell ref="C3:E3"/>
    <mergeCell ref="J4:J7"/>
    <mergeCell ref="H3:H7"/>
    <mergeCell ref="I3:K3"/>
    <mergeCell ref="K4:K7"/>
    <mergeCell ref="D5:D7"/>
    <mergeCell ref="C4:E4"/>
    <mergeCell ref="F4:F7"/>
    <mergeCell ref="B5:B7"/>
    <mergeCell ref="E5:E7"/>
    <mergeCell ref="L3:L7"/>
    <mergeCell ref="F3:G3"/>
    <mergeCell ref="A59:F59"/>
    <mergeCell ref="A3:A7"/>
    <mergeCell ref="B3:B4"/>
    <mergeCell ref="F21:F26"/>
    <mergeCell ref="G21:G26"/>
    <mergeCell ref="A58:F58"/>
  </mergeCells>
  <printOptions horizontalCentered="1"/>
  <pageMargins left="0.3937007874015748" right="0.3937007874015748" top="0.1968503937007874" bottom="0.3937007874015748" header="0" footer="0.1968503937007874"/>
  <pageSetup firstPageNumber="15" useFirstPageNumber="1" fitToHeight="0" horizontalDpi="600" verticalDpi="600" orientation="portrait" paperSize="9" scale="90" r:id="rId2"/>
  <headerFooter alignWithMargins="0">
    <oddFooter>&amp;C－&amp;P －</oddFooter>
  </headerFooter>
  <rowBreaks count="1" manualBreakCount="1">
    <brk id="60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ニャンバーワン相談室｜トレーナー　相談2769</dc:title>
  <dc:subject/>
  <dc:creator>谷崎薫</dc:creator>
  <cp:keywords/>
  <dc:description/>
  <cp:lastModifiedBy>広島県</cp:lastModifiedBy>
  <cp:lastPrinted>2021-09-01T01:50:20Z</cp:lastPrinted>
  <dcterms:created xsi:type="dcterms:W3CDTF">2001-06-13T09:32:19Z</dcterms:created>
  <dcterms:modified xsi:type="dcterms:W3CDTF">2021-09-01T04:58:48Z</dcterms:modified>
  <cp:category/>
  <cp:version/>
  <cp:contentType/>
  <cp:contentStatus/>
</cp:coreProperties>
</file>