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0"/>
  </bookViews>
  <sheets>
    <sheet name="５" sheetId="1" r:id="rId1"/>
  </sheets>
  <definedNames>
    <definedName name="_xlfn.CUBEKPIMEMBER" hidden="1">#NAME?</definedName>
    <definedName name="_xlnm.Print_Area" localSheetId="0">'５'!$A$1:$N$111</definedName>
    <definedName name="_xlnm.Print_Titles" localSheetId="0">'５'!$2:$7</definedName>
  </definedNames>
  <calcPr fullCalcOnLoad="1"/>
</workbook>
</file>

<file path=xl/sharedStrings.xml><?xml version="1.0" encoding="utf-8"?>
<sst xmlns="http://schemas.openxmlformats.org/spreadsheetml/2006/main" count="377" uniqueCount="137">
  <si>
    <t>図書館名</t>
  </si>
  <si>
    <t>貸出密度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</si>
  <si>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</si>
  <si>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</si>
  <si>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</si>
  <si>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</si>
  <si>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</si>
  <si>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</si>
  <si>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</si>
  <si>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</si>
  <si>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</si>
  <si>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</si>
  <si>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</si>
  <si>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</si>
  <si>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</si>
  <si>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　世羅町世羅</t>
  </si>
  <si>
    <t>未実施</t>
  </si>
  <si>
    <t>　　甲山</t>
  </si>
  <si>
    <t>　熊野町立</t>
  </si>
  <si>
    <t>うち分室・サービスポイント</t>
  </si>
  <si>
    <t>うち自動車図書館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</si>
  <si>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</si>
  <si>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</si>
  <si>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</si>
  <si>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</si>
  <si>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</si>
  <si>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</si>
  <si>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</si>
  <si>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</si>
  <si>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</si>
  <si>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</si>
  <si>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</si>
  <si>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</si>
  <si>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</si>
  <si>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</si>
  <si>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</si>
  <si>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</si>
  <si>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</si>
  <si>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</si>
  <si>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</si>
  <si>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</si>
  <si>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</si>
  <si>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</si>
  <si>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</si>
  <si>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</si>
  <si>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</si>
  <si>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</si>
  <si>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</si>
  <si>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</si>
  <si>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</si>
  <si>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</si>
  <si>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</si>
  <si>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</si>
  <si>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</si>
  <si>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</si>
  <si>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</si>
  <si>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</si>
  <si>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</si>
  <si>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</si>
  <si>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</si>
  <si>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</si>
  <si>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</si>
  <si>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</si>
  <si>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</si>
  <si>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</si>
  <si>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</si>
  <si>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</si>
  <si>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</si>
  <si>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</si>
  <si>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</si>
  <si>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</si>
  <si>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</si>
  <si>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</si>
  <si>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</si>
  <si>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 xml:space="preserve">  神石高原町シルトピアカレッジ</t>
  </si>
  <si>
    <t xml:space="preserve">  　 サンスクエア児童青少年</t>
  </si>
  <si>
    <t>　　八千代</t>
  </si>
  <si>
    <t>　　美土里</t>
  </si>
  <si>
    <t>　　高宮</t>
  </si>
  <si>
    <t>　　甲田</t>
  </si>
  <si>
    <t>　　向原</t>
  </si>
  <si>
    <t>うち
当該市町</t>
  </si>
  <si>
    <t>団体数</t>
  </si>
  <si>
    <t>貸出数（点）</t>
  </si>
  <si>
    <t>大崎上島文化センター情報プラザ・エル</t>
  </si>
  <si>
    <t>※　安芸太田町立図書館筒賀分室，戸河内分室の数値は，安芸太田町立図書館に含む。</t>
  </si>
  <si>
    <t>-</t>
  </si>
  <si>
    <t>-</t>
  </si>
  <si>
    <t>.</t>
  </si>
  <si>
    <t>広島市計</t>
  </si>
  <si>
    <t>呉市計</t>
  </si>
  <si>
    <t>福山市計</t>
  </si>
  <si>
    <t>※　広島市まんが図書館あさ閲覧室の数値は，広島市まんが図書館に含む。</t>
  </si>
  <si>
    <t>※　府中市立図書館上下分室の数値は，府中市立図書館に含む。</t>
  </si>
  <si>
    <t>　　さいき</t>
  </si>
  <si>
    <t>奉仕人口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</si>
  <si>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</si>
  <si>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</si>
  <si>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</si>
  <si>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</si>
  <si>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</si>
  <si>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</si>
  <si>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</si>
  <si>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</si>
  <si>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</si>
  <si>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</si>
  <si>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</si>
  <si>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</si>
  <si>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</si>
  <si>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</si>
  <si>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</si>
  <si>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　　うち児童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</si>
  <si>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</si>
  <si>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</si>
  <si>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</si>
  <si>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</si>
  <si>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</si>
  <si>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</si>
  <si>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</si>
  <si>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</si>
  <si>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</si>
  <si>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</si>
  <si>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図書館名</t>
  </si>
  <si>
    <t>５　奉仕（続き）</t>
  </si>
  <si>
    <t>（４）団体貸出</t>
  </si>
  <si>
    <t>-</t>
  </si>
  <si>
    <t>-</t>
  </si>
  <si>
    <t>※　「-」は，不明であることを表す。</t>
  </si>
  <si>
    <t>※１　中央館に含む。</t>
  </si>
  <si>
    <t>※１</t>
  </si>
  <si>
    <t>　　　※１</t>
  </si>
  <si>
    <t>　※１</t>
  </si>
  <si>
    <t>令和３年３月末住民基本台帳人口による　</t>
  </si>
  <si>
    <t>（３）個人貸出数（令和２年度）（点）</t>
  </si>
  <si>
    <t>-</t>
  </si>
  <si>
    <t>※　人口は，令和３年３月31日現在（『住民基本台帳人口，世帯数（総数）』令和３年３月末）。</t>
  </si>
  <si>
    <t>　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</si>
</sst>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b/>
      <sz val="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4" fillId="0" borderId="0" xfId="0" applyFont="1" applyFill="1" applyAlignment="1">
      <alignment/>
    </xf>
    <xf numFmtId="38" fontId="54" fillId="0" borderId="0" xfId="49" applyFont="1" applyFill="1" applyAlignment="1">
      <alignment/>
    </xf>
    <xf numFmtId="0" fontId="4" fillId="0" borderId="0" xfId="0" applyFont="1" applyFill="1" applyBorder="1" applyAlignment="1">
      <alignment/>
    </xf>
    <xf numFmtId="38" fontId="4" fillId="33" borderId="0" xfId="49" applyFont="1" applyFill="1" applyBorder="1" applyAlignment="1">
      <alignment horizontal="right" vertical="center"/>
    </xf>
    <xf numFmtId="38" fontId="4" fillId="32" borderId="0" xfId="49" applyFont="1" applyFill="1" applyBorder="1" applyAlignment="1">
      <alignment vertical="center" shrinkToFit="1"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193" fontId="55" fillId="32" borderId="10" xfId="49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193" fontId="8" fillId="32" borderId="0" xfId="0" applyNumberFormat="1" applyFont="1" applyFill="1" applyAlignment="1">
      <alignment/>
    </xf>
    <xf numFmtId="38" fontId="8" fillId="32" borderId="0" xfId="49" applyFont="1" applyFill="1" applyAlignment="1">
      <alignment/>
    </xf>
    <xf numFmtId="0" fontId="8" fillId="0" borderId="0" xfId="0" applyFont="1" applyFill="1" applyAlignment="1">
      <alignment/>
    </xf>
    <xf numFmtId="38" fontId="7" fillId="4" borderId="0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/>
    </xf>
    <xf numFmtId="38" fontId="7" fillId="34" borderId="13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/>
    </xf>
    <xf numFmtId="38" fontId="7" fillId="4" borderId="15" xfId="49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horizontal="right" vertical="center"/>
    </xf>
    <xf numFmtId="38" fontId="7" fillId="4" borderId="17" xfId="49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38" fontId="7" fillId="4" borderId="18" xfId="49" applyFont="1" applyFill="1" applyBorder="1" applyAlignment="1">
      <alignment horizontal="right" vertical="center"/>
    </xf>
    <xf numFmtId="38" fontId="7" fillId="4" borderId="19" xfId="49" applyFont="1" applyFill="1" applyBorder="1" applyAlignment="1">
      <alignment horizontal="right" vertical="center"/>
    </xf>
    <xf numFmtId="178" fontId="7" fillId="34" borderId="13" xfId="49" applyNumberFormat="1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 shrinkToFit="1"/>
    </xf>
    <xf numFmtId="38" fontId="7" fillId="4" borderId="20" xfId="49" applyFont="1" applyFill="1" applyBorder="1" applyAlignment="1">
      <alignment horizontal="right" vertical="center" shrinkToFit="1"/>
    </xf>
    <xf numFmtId="178" fontId="7" fillId="34" borderId="16" xfId="49" applyNumberFormat="1" applyFont="1" applyFill="1" applyBorder="1" applyAlignment="1">
      <alignment horizontal="right" vertical="center"/>
    </xf>
    <xf numFmtId="38" fontId="7" fillId="34" borderId="21" xfId="49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/>
    </xf>
    <xf numFmtId="38" fontId="7" fillId="4" borderId="22" xfId="49" applyFont="1" applyFill="1" applyBorder="1" applyAlignment="1">
      <alignment horizontal="right" vertical="center"/>
    </xf>
    <xf numFmtId="38" fontId="7" fillId="4" borderId="22" xfId="49" applyFont="1" applyFill="1" applyBorder="1" applyAlignment="1">
      <alignment vertical="center"/>
    </xf>
    <xf numFmtId="0" fontId="10" fillId="32" borderId="19" xfId="0" applyFont="1" applyFill="1" applyBorder="1" applyAlignment="1">
      <alignment horizontal="center" vertical="center" wrapText="1" shrinkToFit="1"/>
    </xf>
    <xf numFmtId="0" fontId="10" fillId="32" borderId="23" xfId="0" applyFont="1" applyFill="1" applyBorder="1" applyAlignment="1">
      <alignment horizontal="center" vertical="center" wrapText="1" shrinkToFit="1"/>
    </xf>
    <xf numFmtId="178" fontId="10" fillId="32" borderId="0" xfId="49" applyNumberFormat="1" applyFont="1" applyFill="1" applyBorder="1" applyAlignment="1">
      <alignment horizontal="center" vertical="center" wrapText="1" shrinkToFit="1"/>
    </xf>
    <xf numFmtId="0" fontId="10" fillId="32" borderId="16" xfId="0" applyFont="1" applyFill="1" applyBorder="1" applyAlignment="1">
      <alignment horizontal="center" vertical="center" shrinkToFit="1"/>
    </xf>
    <xf numFmtId="38" fontId="12" fillId="32" borderId="12" xfId="49" applyFont="1" applyFill="1" applyBorder="1" applyAlignment="1">
      <alignment vertical="center" wrapText="1" shrinkToFit="1"/>
    </xf>
    <xf numFmtId="178" fontId="11" fillId="33" borderId="16" xfId="49" applyNumberFormat="1" applyFont="1" applyFill="1" applyBorder="1" applyAlignment="1">
      <alignment vertical="center" wrapText="1" shrinkToFit="1"/>
    </xf>
    <xf numFmtId="178" fontId="10" fillId="32" borderId="24" xfId="49" applyNumberFormat="1" applyFont="1" applyFill="1" applyBorder="1" applyAlignment="1">
      <alignment horizontal="center" vertical="center" wrapText="1" shrinkToFit="1"/>
    </xf>
    <xf numFmtId="0" fontId="10" fillId="32" borderId="25" xfId="0" applyFont="1" applyFill="1" applyBorder="1" applyAlignment="1">
      <alignment horizontal="center" vertical="center" shrinkToFit="1"/>
    </xf>
    <xf numFmtId="38" fontId="12" fillId="32" borderId="26" xfId="49" applyFont="1" applyFill="1" applyBorder="1" applyAlignment="1">
      <alignment vertical="center" wrapText="1" shrinkToFit="1"/>
    </xf>
    <xf numFmtId="178" fontId="11" fillId="33" borderId="25" xfId="49" applyNumberFormat="1" applyFont="1" applyFill="1" applyBorder="1" applyAlignment="1">
      <alignment vertical="center" wrapText="1" shrinkToFit="1"/>
    </xf>
    <xf numFmtId="38" fontId="54" fillId="32" borderId="0" xfId="49" applyFont="1" applyFill="1" applyBorder="1" applyAlignment="1">
      <alignment horizontal="right" vertical="center"/>
    </xf>
    <xf numFmtId="38" fontId="54" fillId="32" borderId="19" xfId="49" applyFont="1" applyFill="1" applyBorder="1" applyAlignment="1">
      <alignment vertical="center" shrinkToFit="1"/>
    </xf>
    <xf numFmtId="38" fontId="54" fillId="32" borderId="0" xfId="49" applyFont="1" applyFill="1" applyBorder="1" applyAlignment="1">
      <alignment horizontal="left" vertical="center"/>
    </xf>
    <xf numFmtId="0" fontId="54" fillId="32" borderId="0" xfId="0" applyFont="1" applyFill="1" applyBorder="1" applyAlignment="1">
      <alignment vertical="center" shrinkToFit="1"/>
    </xf>
    <xf numFmtId="180" fontId="54" fillId="32" borderId="0" xfId="42" applyNumberFormat="1" applyFont="1" applyFill="1" applyBorder="1" applyAlignment="1">
      <alignment horizontal="right" vertical="center"/>
    </xf>
    <xf numFmtId="178" fontId="54" fillId="0" borderId="0" xfId="49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/>
    </xf>
    <xf numFmtId="38" fontId="54" fillId="33" borderId="0" xfId="49" applyFont="1" applyFill="1" applyBorder="1" applyAlignment="1">
      <alignment horizontal="right" vertical="center"/>
    </xf>
    <xf numFmtId="193" fontId="56" fillId="32" borderId="10" xfId="49" applyNumberFormat="1" applyFont="1" applyFill="1" applyBorder="1" applyAlignment="1">
      <alignment horizontal="right" vertical="center"/>
    </xf>
    <xf numFmtId="0" fontId="56" fillId="4" borderId="10" xfId="0" applyFont="1" applyFill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178" fontId="56" fillId="34" borderId="16" xfId="49" applyNumberFormat="1" applyFont="1" applyFill="1" applyBorder="1" applyAlignment="1">
      <alignment horizontal="right" vertical="center"/>
    </xf>
    <xf numFmtId="38" fontId="56" fillId="4" borderId="16" xfId="49" applyFont="1" applyFill="1" applyBorder="1" applyAlignment="1">
      <alignment horizontal="right" vertical="center"/>
    </xf>
    <xf numFmtId="38" fontId="56" fillId="4" borderId="14" xfId="49" applyFont="1" applyFill="1" applyBorder="1" applyAlignment="1">
      <alignment horizontal="right" vertical="center"/>
    </xf>
    <xf numFmtId="38" fontId="56" fillId="4" borderId="18" xfId="49" applyFont="1" applyFill="1" applyBorder="1" applyAlignment="1">
      <alignment horizontal="right" vertical="center"/>
    </xf>
    <xf numFmtId="38" fontId="56" fillId="4" borderId="17" xfId="49" applyFont="1" applyFill="1" applyBorder="1" applyAlignment="1">
      <alignment horizontal="right" vertical="center"/>
    </xf>
    <xf numFmtId="38" fontId="56" fillId="4" borderId="0" xfId="49" applyFont="1" applyFill="1" applyBorder="1" applyAlignment="1">
      <alignment horizontal="right" vertical="center"/>
    </xf>
    <xf numFmtId="193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49" applyNumberFormat="1" applyFont="1" applyFill="1" applyBorder="1" applyAlignment="1">
      <alignment horizontal="right" vertical="center"/>
    </xf>
    <xf numFmtId="38" fontId="7" fillId="32" borderId="27" xfId="49" applyFont="1" applyFill="1" applyBorder="1" applyAlignment="1">
      <alignment horizontal="right" vertical="center"/>
    </xf>
    <xf numFmtId="38" fontId="7" fillId="32" borderId="11" xfId="49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  <xf numFmtId="37" fontId="7" fillId="32" borderId="27" xfId="0" applyNumberFormat="1" applyFont="1" applyFill="1" applyBorder="1" applyAlignment="1" applyProtection="1">
      <alignment vertical="center"/>
      <protection/>
    </xf>
    <xf numFmtId="38" fontId="7" fillId="32" borderId="28" xfId="49" applyFont="1" applyFill="1" applyBorder="1" applyAlignment="1">
      <alignment horizontal="right" vertical="center"/>
    </xf>
    <xf numFmtId="3" fontId="7" fillId="32" borderId="28" xfId="49" applyNumberFormat="1" applyFont="1" applyFill="1" applyBorder="1" applyAlignment="1">
      <alignment horizontal="right" vertical="center" shrinkToFit="1"/>
    </xf>
    <xf numFmtId="38" fontId="7" fillId="0" borderId="11" xfId="49" applyFont="1" applyFill="1" applyBorder="1" applyAlignment="1">
      <alignment horizontal="right" vertical="center"/>
    </xf>
    <xf numFmtId="195" fontId="7" fillId="0" borderId="28" xfId="0" applyNumberFormat="1" applyFont="1" applyFill="1" applyBorder="1" applyAlignment="1">
      <alignment vertical="center"/>
    </xf>
    <xf numFmtId="0" fontId="7" fillId="32" borderId="27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vertical="center" shrinkToFit="1"/>
    </xf>
    <xf numFmtId="38" fontId="4" fillId="32" borderId="19" xfId="49" applyFont="1" applyFill="1" applyBorder="1" applyAlignment="1">
      <alignment vertical="center"/>
    </xf>
    <xf numFmtId="38" fontId="4" fillId="32" borderId="0" xfId="49" applyFont="1" applyFill="1" applyBorder="1" applyAlignment="1">
      <alignment horizontal="left" vertical="center"/>
    </xf>
    <xf numFmtId="0" fontId="7" fillId="4" borderId="27" xfId="0" applyFont="1" applyFill="1" applyBorder="1" applyAlignment="1">
      <alignment vertical="center" shrinkToFit="1"/>
    </xf>
    <xf numFmtId="0" fontId="7" fillId="32" borderId="28" xfId="0" applyFont="1" applyFill="1" applyBorder="1" applyAlignment="1">
      <alignment horizontal="center" vertical="center" shrinkToFit="1"/>
    </xf>
    <xf numFmtId="38" fontId="7" fillId="4" borderId="17" xfId="49" applyFont="1" applyFill="1" applyBorder="1" applyAlignment="1">
      <alignment horizontal="right" vertical="center" shrinkToFit="1"/>
    </xf>
    <xf numFmtId="0" fontId="7" fillId="4" borderId="12" xfId="42" applyNumberFormat="1" applyFont="1" applyFill="1" applyBorder="1" applyAlignment="1">
      <alignment horizontal="right" vertical="center" shrinkToFit="1"/>
    </xf>
    <xf numFmtId="38" fontId="7" fillId="34" borderId="16" xfId="49" applyFont="1" applyFill="1" applyBorder="1" applyAlignment="1">
      <alignment horizontal="right" vertical="center"/>
    </xf>
    <xf numFmtId="38" fontId="7" fillId="32" borderId="29" xfId="49" applyFont="1" applyFill="1" applyBorder="1" applyAlignment="1">
      <alignment horizontal="right" vertical="center"/>
    </xf>
    <xf numFmtId="38" fontId="7" fillId="32" borderId="26" xfId="49" applyFont="1" applyFill="1" applyBorder="1" applyAlignment="1">
      <alignment horizontal="right" vertical="center"/>
    </xf>
    <xf numFmtId="38" fontId="7" fillId="32" borderId="30" xfId="49" applyFont="1" applyFill="1" applyBorder="1" applyAlignment="1">
      <alignment horizontal="right" vertical="center"/>
    </xf>
    <xf numFmtId="38" fontId="7" fillId="32" borderId="31" xfId="49" applyFont="1" applyFill="1" applyBorder="1" applyAlignment="1">
      <alignment horizontal="right" vertical="center"/>
    </xf>
    <xf numFmtId="38" fontId="7" fillId="32" borderId="24" xfId="49" applyFont="1" applyFill="1" applyBorder="1" applyAlignment="1">
      <alignment horizontal="right" vertical="center"/>
    </xf>
    <xf numFmtId="38" fontId="7" fillId="32" borderId="25" xfId="49" applyFont="1" applyFill="1" applyBorder="1" applyAlignment="1">
      <alignment horizontal="right" vertical="center"/>
    </xf>
    <xf numFmtId="38" fontId="7" fillId="32" borderId="32" xfId="49" applyFont="1" applyFill="1" applyBorder="1" applyAlignment="1">
      <alignment horizontal="right" vertical="center"/>
    </xf>
    <xf numFmtId="178" fontId="7" fillId="0" borderId="25" xfId="49" applyNumberFormat="1" applyFont="1" applyFill="1" applyBorder="1" applyAlignment="1">
      <alignment horizontal="right"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4" borderId="21" xfId="49" applyFont="1" applyFill="1" applyBorder="1" applyAlignment="1">
      <alignment horizontal="right" vertical="center" shrinkToFit="1"/>
    </xf>
    <xf numFmtId="3" fontId="7" fillId="4" borderId="13" xfId="42" applyNumberFormat="1" applyFont="1" applyFill="1" applyBorder="1" applyAlignment="1">
      <alignment horizontal="right" vertical="center" shrinkToFit="1"/>
    </xf>
    <xf numFmtId="38" fontId="7" fillId="4" borderId="20" xfId="49" applyFont="1" applyFill="1" applyBorder="1" applyAlignment="1">
      <alignment horizontal="right" vertical="center"/>
    </xf>
    <xf numFmtId="38" fontId="7" fillId="4" borderId="33" xfId="49" applyFont="1" applyFill="1" applyBorder="1" applyAlignment="1">
      <alignment horizontal="right" vertical="center"/>
    </xf>
    <xf numFmtId="3" fontId="7" fillId="4" borderId="21" xfId="42" applyNumberFormat="1" applyFont="1" applyFill="1" applyBorder="1" applyAlignment="1">
      <alignment horizontal="right" vertical="center" shrinkToFit="1"/>
    </xf>
    <xf numFmtId="3" fontId="7" fillId="4" borderId="19" xfId="42" applyNumberFormat="1" applyFont="1" applyFill="1" applyBorder="1" applyAlignment="1">
      <alignment horizontal="right" vertical="center" shrinkToFit="1"/>
    </xf>
    <xf numFmtId="38" fontId="7" fillId="4" borderId="34" xfId="49" applyFont="1" applyFill="1" applyBorder="1" applyAlignment="1">
      <alignment horizontal="right" vertical="center"/>
    </xf>
    <xf numFmtId="0" fontId="7" fillId="4" borderId="0" xfId="42" applyNumberFormat="1" applyFont="1" applyFill="1" applyBorder="1" applyAlignment="1">
      <alignment horizontal="right" vertical="center" shrinkToFit="1"/>
    </xf>
    <xf numFmtId="38" fontId="7" fillId="4" borderId="18" xfId="49" applyFont="1" applyFill="1" applyBorder="1" applyAlignment="1">
      <alignment horizontal="right" vertical="center" shrinkToFit="1"/>
    </xf>
    <xf numFmtId="38" fontId="7" fillId="4" borderId="16" xfId="49" applyFont="1" applyFill="1" applyBorder="1" applyAlignment="1">
      <alignment horizontal="right" vertical="center" shrinkToFit="1"/>
    </xf>
    <xf numFmtId="38" fontId="7" fillId="32" borderId="0" xfId="0" applyNumberFormat="1" applyFont="1" applyFill="1" applyBorder="1" applyAlignment="1">
      <alignment horizontal="right" vertical="center"/>
    </xf>
    <xf numFmtId="38" fontId="7" fillId="32" borderId="16" xfId="0" applyNumberFormat="1" applyFont="1" applyFill="1" applyBorder="1" applyAlignment="1">
      <alignment horizontal="right" vertical="center"/>
    </xf>
    <xf numFmtId="38" fontId="7" fillId="32" borderId="17" xfId="0" applyNumberFormat="1" applyFont="1" applyFill="1" applyBorder="1" applyAlignment="1">
      <alignment horizontal="right" vertical="center"/>
    </xf>
    <xf numFmtId="38" fontId="7" fillId="32" borderId="12" xfId="49" applyFont="1" applyFill="1" applyBorder="1" applyAlignment="1">
      <alignment horizontal="right" vertical="center"/>
    </xf>
    <xf numFmtId="178" fontId="7" fillId="0" borderId="16" xfId="49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>
      <alignment horizontal="right" vertical="center"/>
    </xf>
    <xf numFmtId="38" fontId="7" fillId="32" borderId="12" xfId="0" applyNumberFormat="1" applyFont="1" applyFill="1" applyBorder="1" applyAlignment="1">
      <alignment horizontal="right" vertical="center"/>
    </xf>
    <xf numFmtId="38" fontId="7" fillId="32" borderId="26" xfId="0" applyNumberFormat="1" applyFont="1" applyFill="1" applyBorder="1" applyAlignment="1">
      <alignment horizontal="right" vertical="center"/>
    </xf>
    <xf numFmtId="38" fontId="7" fillId="32" borderId="18" xfId="49" applyFont="1" applyFill="1" applyBorder="1" applyAlignment="1">
      <alignment horizontal="right" vertical="center"/>
    </xf>
    <xf numFmtId="38" fontId="7" fillId="34" borderId="35" xfId="49" applyFont="1" applyFill="1" applyBorder="1" applyAlignment="1">
      <alignment horizontal="right" vertical="center"/>
    </xf>
    <xf numFmtId="38" fontId="7" fillId="34" borderId="36" xfId="49" applyFont="1" applyFill="1" applyBorder="1" applyAlignment="1">
      <alignment horizontal="right" vertical="center"/>
    </xf>
    <xf numFmtId="38" fontId="7" fillId="34" borderId="37" xfId="49" applyFont="1" applyFill="1" applyBorder="1" applyAlignment="1">
      <alignment horizontal="right" vertical="center"/>
    </xf>
    <xf numFmtId="38" fontId="7" fillId="34" borderId="38" xfId="49" applyFont="1" applyFill="1" applyBorder="1" applyAlignment="1">
      <alignment horizontal="right" vertical="center"/>
    </xf>
    <xf numFmtId="38" fontId="7" fillId="34" borderId="39" xfId="49" applyFont="1" applyFill="1" applyBorder="1" applyAlignment="1">
      <alignment horizontal="right" vertical="center"/>
    </xf>
    <xf numFmtId="38" fontId="7" fillId="34" borderId="40" xfId="49" applyFont="1" applyFill="1" applyBorder="1" applyAlignment="1">
      <alignment horizontal="right" vertical="center"/>
    </xf>
    <xf numFmtId="178" fontId="7" fillId="34" borderId="35" xfId="49" applyNumberFormat="1" applyFont="1" applyFill="1" applyBorder="1" applyAlignment="1">
      <alignment horizontal="right" vertical="center"/>
    </xf>
    <xf numFmtId="38" fontId="7" fillId="34" borderId="25" xfId="49" applyFont="1" applyFill="1" applyBorder="1" applyAlignment="1">
      <alignment horizontal="right" vertical="center"/>
    </xf>
    <xf numFmtId="38" fontId="7" fillId="34" borderId="33" xfId="49" applyFont="1" applyFill="1" applyBorder="1" applyAlignment="1">
      <alignment horizontal="right" vertical="center"/>
    </xf>
    <xf numFmtId="38" fontId="4" fillId="32" borderId="0" xfId="49" applyFont="1" applyFill="1" applyBorder="1" applyAlignment="1">
      <alignment vertical="center"/>
    </xf>
    <xf numFmtId="38" fontId="4" fillId="32" borderId="19" xfId="49" applyFont="1" applyFill="1" applyBorder="1" applyAlignment="1">
      <alignment vertical="center" shrinkToFit="1"/>
    </xf>
    <xf numFmtId="38" fontId="7" fillId="32" borderId="26" xfId="49" applyFont="1" applyFill="1" applyBorder="1" applyAlignment="1">
      <alignment horizontal="right" vertical="center" shrinkToFit="1"/>
    </xf>
    <xf numFmtId="38" fontId="7" fillId="34" borderId="19" xfId="49" applyFont="1" applyFill="1" applyBorder="1" applyAlignment="1">
      <alignment horizontal="right" vertical="center"/>
    </xf>
    <xf numFmtId="3" fontId="7" fillId="32" borderId="24" xfId="42" applyNumberFormat="1" applyFont="1" applyFill="1" applyBorder="1" applyAlignment="1">
      <alignment horizontal="right" vertical="center" shrinkToFit="1"/>
    </xf>
    <xf numFmtId="3" fontId="7" fillId="32" borderId="25" xfId="42" applyNumberFormat="1" applyFont="1" applyFill="1" applyBorder="1" applyAlignment="1">
      <alignment horizontal="right" vertical="center" shrinkToFit="1"/>
    </xf>
    <xf numFmtId="3" fontId="7" fillId="32" borderId="29" xfId="42" applyNumberFormat="1" applyFont="1" applyFill="1" applyBorder="1" applyAlignment="1">
      <alignment horizontal="right" vertical="center" shrinkToFit="1"/>
    </xf>
    <xf numFmtId="3" fontId="7" fillId="32" borderId="31" xfId="42" applyNumberFormat="1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center" vertical="center" shrinkToFit="1"/>
    </xf>
    <xf numFmtId="3" fontId="7" fillId="32" borderId="26" xfId="42" applyNumberFormat="1" applyFont="1" applyFill="1" applyBorder="1" applyAlignment="1">
      <alignment horizontal="right" vertical="center" shrinkToFit="1"/>
    </xf>
    <xf numFmtId="38" fontId="7" fillId="32" borderId="30" xfId="49" applyFont="1" applyFill="1" applyBorder="1" applyAlignment="1">
      <alignment horizontal="right" vertical="center" shrinkToFit="1"/>
    </xf>
    <xf numFmtId="38" fontId="7" fillId="34" borderId="14" xfId="49" applyFont="1" applyFill="1" applyBorder="1" applyAlignment="1">
      <alignment horizontal="right" vertical="center"/>
    </xf>
    <xf numFmtId="178" fontId="7" fillId="34" borderId="12" xfId="49" applyNumberFormat="1" applyFont="1" applyFill="1" applyBorder="1" applyAlignment="1">
      <alignment horizontal="right" vertical="center"/>
    </xf>
    <xf numFmtId="38" fontId="7" fillId="34" borderId="0" xfId="49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right" vertical="center"/>
    </xf>
    <xf numFmtId="38" fontId="7" fillId="4" borderId="18" xfId="49" applyFont="1" applyFill="1" applyBorder="1" applyAlignment="1">
      <alignment vertical="center"/>
    </xf>
    <xf numFmtId="38" fontId="7" fillId="4" borderId="22" xfId="49" applyFont="1" applyFill="1" applyBorder="1" applyAlignment="1">
      <alignment horizontal="right" vertical="center" shrinkToFit="1"/>
    </xf>
    <xf numFmtId="3" fontId="7" fillId="32" borderId="24" xfId="0" applyNumberFormat="1" applyFont="1" applyFill="1" applyBorder="1" applyAlignment="1">
      <alignment horizontal="right" vertical="center"/>
    </xf>
    <xf numFmtId="3" fontId="7" fillId="32" borderId="25" xfId="0" applyNumberFormat="1" applyFont="1" applyFill="1" applyBorder="1" applyAlignment="1">
      <alignment horizontal="right" vertical="center"/>
    </xf>
    <xf numFmtId="3" fontId="7" fillId="32" borderId="29" xfId="0" applyNumberFormat="1" applyFont="1" applyFill="1" applyBorder="1" applyAlignment="1">
      <alignment horizontal="right" vertical="center"/>
    </xf>
    <xf numFmtId="3" fontId="7" fillId="32" borderId="31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33" borderId="18" xfId="49" applyFont="1" applyFill="1" applyBorder="1" applyAlignment="1">
      <alignment horizontal="right" vertical="center"/>
    </xf>
    <xf numFmtId="3" fontId="7" fillId="32" borderId="26" xfId="0" applyNumberFormat="1" applyFont="1" applyFill="1" applyBorder="1" applyAlignment="1">
      <alignment horizontal="right" vertical="center"/>
    </xf>
    <xf numFmtId="38" fontId="7" fillId="33" borderId="14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" fontId="7" fillId="32" borderId="40" xfId="49" applyNumberFormat="1" applyFont="1" applyFill="1" applyBorder="1" applyAlignment="1">
      <alignment horizontal="right" vertical="center" shrinkToFit="1"/>
    </xf>
    <xf numFmtId="3" fontId="7" fillId="32" borderId="35" xfId="49" applyNumberFormat="1" applyFont="1" applyFill="1" applyBorder="1" applyAlignment="1">
      <alignment horizontal="right" vertical="center" shrinkToFit="1"/>
    </xf>
    <xf numFmtId="0" fontId="7" fillId="32" borderId="28" xfId="0" applyFont="1" applyFill="1" applyBorder="1" applyAlignment="1">
      <alignment vertical="center" shrinkToFit="1"/>
    </xf>
    <xf numFmtId="38" fontId="7" fillId="32" borderId="38" xfId="49" applyFont="1" applyFill="1" applyBorder="1" applyAlignment="1">
      <alignment horizontal="right" vertical="center"/>
    </xf>
    <xf numFmtId="38" fontId="7" fillId="32" borderId="40" xfId="49" applyFont="1" applyFill="1" applyBorder="1" applyAlignment="1">
      <alignment horizontal="right" vertical="center"/>
    </xf>
    <xf numFmtId="38" fontId="7" fillId="32" borderId="35" xfId="49" applyFont="1" applyFill="1" applyBorder="1" applyAlignment="1">
      <alignment horizontal="right" vertical="center"/>
    </xf>
    <xf numFmtId="3" fontId="7" fillId="32" borderId="38" xfId="49" applyNumberFormat="1" applyFont="1" applyFill="1" applyBorder="1" applyAlignment="1">
      <alignment horizontal="right" vertical="center" shrinkToFit="1"/>
    </xf>
    <xf numFmtId="178" fontId="7" fillId="34" borderId="25" xfId="49" applyNumberFormat="1" applyFont="1" applyFill="1" applyBorder="1" applyAlignment="1">
      <alignment horizontal="right" vertical="center"/>
    </xf>
    <xf numFmtId="38" fontId="7" fillId="34" borderId="29" xfId="49" applyFont="1" applyFill="1" applyBorder="1" applyAlignment="1">
      <alignment horizontal="right" vertical="center"/>
    </xf>
    <xf numFmtId="38" fontId="7" fillId="34" borderId="30" xfId="49" applyFont="1" applyFill="1" applyBorder="1" applyAlignment="1">
      <alignment horizontal="right" vertical="center"/>
    </xf>
    <xf numFmtId="38" fontId="7" fillId="34" borderId="31" xfId="49" applyFont="1" applyFill="1" applyBorder="1" applyAlignment="1">
      <alignment horizontal="right" vertical="center"/>
    </xf>
    <xf numFmtId="3" fontId="7" fillId="32" borderId="37" xfId="49" applyNumberFormat="1" applyFont="1" applyFill="1" applyBorder="1" applyAlignment="1">
      <alignment horizontal="right" vertical="center" shrinkToFit="1"/>
    </xf>
    <xf numFmtId="38" fontId="7" fillId="34" borderId="24" xfId="49" applyFont="1" applyFill="1" applyBorder="1" applyAlignment="1">
      <alignment horizontal="right" vertical="center"/>
    </xf>
    <xf numFmtId="178" fontId="7" fillId="0" borderId="35" xfId="49" applyNumberFormat="1" applyFont="1" applyFill="1" applyBorder="1" applyAlignment="1">
      <alignment horizontal="right" vertical="center"/>
    </xf>
    <xf numFmtId="38" fontId="7" fillId="34" borderId="26" xfId="49" applyFont="1" applyFill="1" applyBorder="1" applyAlignment="1">
      <alignment horizontal="right" vertical="center"/>
    </xf>
    <xf numFmtId="38" fontId="7" fillId="32" borderId="39" xfId="49" applyFont="1" applyFill="1" applyBorder="1" applyAlignment="1">
      <alignment horizontal="right" vertical="center" shrinkToFit="1"/>
    </xf>
    <xf numFmtId="38" fontId="7" fillId="32" borderId="39" xfId="49" applyFont="1" applyFill="1" applyBorder="1" applyAlignment="1">
      <alignment horizontal="right" vertical="center"/>
    </xf>
    <xf numFmtId="38" fontId="7" fillId="32" borderId="37" xfId="49" applyFont="1" applyFill="1" applyBorder="1" applyAlignment="1">
      <alignment horizontal="right" vertical="center"/>
    </xf>
    <xf numFmtId="0" fontId="7" fillId="34" borderId="35" xfId="0" applyFont="1" applyFill="1" applyBorder="1" applyAlignment="1">
      <alignment vertical="center"/>
    </xf>
    <xf numFmtId="38" fontId="7" fillId="4" borderId="35" xfId="49" applyFont="1" applyFill="1" applyBorder="1" applyAlignment="1">
      <alignment vertical="center"/>
    </xf>
    <xf numFmtId="0" fontId="7" fillId="34" borderId="35" xfId="0" applyFont="1" applyFill="1" applyBorder="1" applyAlignment="1">
      <alignment horizontal="right" vertical="center"/>
    </xf>
    <xf numFmtId="195" fontId="7" fillId="34" borderId="40" xfId="0" applyNumberFormat="1" applyFont="1" applyFill="1" applyBorder="1" applyAlignment="1">
      <alignment vertical="center"/>
    </xf>
    <xf numFmtId="38" fontId="7" fillId="4" borderId="39" xfId="49" applyFont="1" applyFill="1" applyBorder="1" applyAlignment="1">
      <alignment vertical="center"/>
    </xf>
    <xf numFmtId="3" fontId="7" fillId="4" borderId="41" xfId="0" applyNumberFormat="1" applyFont="1" applyFill="1" applyBorder="1" applyAlignment="1">
      <alignment horizontal="right" vertical="center"/>
    </xf>
    <xf numFmtId="0" fontId="7" fillId="34" borderId="35" xfId="42" applyNumberFormat="1" applyFont="1" applyFill="1" applyBorder="1" applyAlignment="1">
      <alignment horizontal="right" vertical="center"/>
    </xf>
    <xf numFmtId="0" fontId="7" fillId="34" borderId="36" xfId="42" applyNumberFormat="1" applyFont="1" applyFill="1" applyBorder="1" applyAlignment="1">
      <alignment horizontal="right" vertical="center"/>
    </xf>
    <xf numFmtId="0" fontId="7" fillId="34" borderId="33" xfId="42" applyNumberFormat="1" applyFont="1" applyFill="1" applyBorder="1" applyAlignment="1">
      <alignment horizontal="right" vertical="center"/>
    </xf>
    <xf numFmtId="38" fontId="57" fillId="32" borderId="19" xfId="49" applyFont="1" applyFill="1" applyBorder="1" applyAlignment="1">
      <alignment vertical="center"/>
    </xf>
    <xf numFmtId="38" fontId="57" fillId="32" borderId="0" xfId="49" applyFont="1" applyFill="1" applyBorder="1" applyAlignment="1">
      <alignment horizontal="left" vertical="center"/>
    </xf>
    <xf numFmtId="38" fontId="54" fillId="32" borderId="19" xfId="49" applyFont="1" applyFill="1" applyBorder="1" applyAlignment="1">
      <alignment horizontal="right" vertical="center"/>
    </xf>
    <xf numFmtId="0" fontId="55" fillId="0" borderId="19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8" fontId="57" fillId="32" borderId="0" xfId="49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178" fontId="7" fillId="34" borderId="12" xfId="49" applyNumberFormat="1" applyFont="1" applyFill="1" applyBorder="1" applyAlignment="1">
      <alignment horizontal="left" vertical="center"/>
    </xf>
    <xf numFmtId="178" fontId="7" fillId="34" borderId="12" xfId="49" applyNumberFormat="1" applyFont="1" applyFill="1" applyBorder="1" applyAlignment="1">
      <alignment horizontal="right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  <xf numFmtId="38" fontId="7" fillId="34" borderId="17" xfId="49" applyFont="1" applyFill="1" applyBorder="1" applyAlignment="1">
      <alignment horizontal="center" vertical="center" shrinkToFit="1"/>
    </xf>
    <xf numFmtId="38" fontId="7" fillId="34" borderId="18" xfId="49" applyFont="1" applyFill="1" applyBorder="1" applyAlignment="1">
      <alignment horizontal="center" vertical="center" shrinkToFit="1"/>
    </xf>
    <xf numFmtId="38" fontId="7" fillId="34" borderId="16" xfId="49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2" borderId="27" xfId="0" applyFont="1" applyFill="1" applyBorder="1" applyAlignment="1">
      <alignment horizontal="center" vertical="center" shrinkToFit="1"/>
    </xf>
    <xf numFmtId="38" fontId="7" fillId="4" borderId="16" xfId="49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 wrapText="1"/>
    </xf>
    <xf numFmtId="0" fontId="11" fillId="32" borderId="27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 vertical="center" shrinkToFit="1"/>
    </xf>
    <xf numFmtId="0" fontId="10" fillId="32" borderId="43" xfId="0" applyFont="1" applyFill="1" applyBorder="1" applyAlignment="1">
      <alignment horizontal="center" vertical="center" shrinkToFit="1"/>
    </xf>
    <xf numFmtId="38" fontId="7" fillId="4" borderId="17" xfId="49" applyFont="1" applyFill="1" applyBorder="1" applyAlignment="1">
      <alignment horizontal="left" vertical="center"/>
    </xf>
    <xf numFmtId="38" fontId="7" fillId="4" borderId="44" xfId="49" applyFont="1" applyFill="1" applyBorder="1" applyAlignment="1">
      <alignment horizontal="left" vertical="center"/>
    </xf>
    <xf numFmtId="178" fontId="11" fillId="32" borderId="43" xfId="49" applyNumberFormat="1" applyFont="1" applyFill="1" applyBorder="1" applyAlignment="1">
      <alignment vertical="center" wrapText="1" shrinkToFit="1"/>
    </xf>
    <xf numFmtId="178" fontId="11" fillId="32" borderId="12" xfId="49" applyNumberFormat="1" applyFont="1" applyFill="1" applyBorder="1" applyAlignment="1">
      <alignment vertical="center" wrapText="1" shrinkToFit="1"/>
    </xf>
    <xf numFmtId="178" fontId="11" fillId="32" borderId="26" xfId="49" applyNumberFormat="1" applyFont="1" applyFill="1" applyBorder="1" applyAlignment="1">
      <alignment vertical="center" wrapText="1" shrinkToFit="1"/>
    </xf>
    <xf numFmtId="178" fontId="11" fillId="33" borderId="45" xfId="49" applyNumberFormat="1" applyFont="1" applyFill="1" applyBorder="1" applyAlignment="1">
      <alignment vertical="center" wrapText="1" shrinkToFit="1"/>
    </xf>
    <xf numFmtId="178" fontId="11" fillId="33" borderId="17" xfId="49" applyNumberFormat="1" applyFont="1" applyFill="1" applyBorder="1" applyAlignment="1">
      <alignment vertical="center" wrapText="1" shrinkToFit="1"/>
    </xf>
    <xf numFmtId="178" fontId="11" fillId="33" borderId="31" xfId="49" applyNumberFormat="1" applyFont="1" applyFill="1" applyBorder="1" applyAlignment="1">
      <alignment vertical="center" wrapText="1" shrinkToFit="1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32" borderId="46" xfId="0" applyFont="1" applyFill="1" applyBorder="1" applyAlignment="1">
      <alignment vertical="center" wrapText="1" shrinkToFit="1"/>
    </xf>
    <xf numFmtId="0" fontId="14" fillId="32" borderId="14" xfId="0" applyFont="1" applyFill="1" applyBorder="1" applyAlignment="1">
      <alignment/>
    </xf>
    <xf numFmtId="0" fontId="14" fillId="32" borderId="29" xfId="0" applyFont="1" applyFill="1" applyBorder="1" applyAlignment="1">
      <alignment/>
    </xf>
    <xf numFmtId="0" fontId="10" fillId="32" borderId="19" xfId="0" applyFont="1" applyFill="1" applyBorder="1" applyAlignment="1">
      <alignment horizontal="center" vertical="center" wrapText="1" shrinkToFit="1"/>
    </xf>
    <xf numFmtId="178" fontId="10" fillId="32" borderId="47" xfId="49" applyNumberFormat="1" applyFont="1" applyFill="1" applyBorder="1" applyAlignment="1">
      <alignment horizontal="center" vertical="center" shrinkToFit="1"/>
    </xf>
    <xf numFmtId="178" fontId="10" fillId="32" borderId="48" xfId="49" applyNumberFormat="1" applyFont="1" applyFill="1" applyBorder="1" applyAlignment="1">
      <alignment horizontal="center" vertical="center" shrinkToFit="1"/>
    </xf>
    <xf numFmtId="0" fontId="13" fillId="32" borderId="43" xfId="0" applyFont="1" applyFill="1" applyBorder="1" applyAlignment="1">
      <alignment horizontal="center" vertical="center" shrinkToFit="1"/>
    </xf>
    <xf numFmtId="0" fontId="13" fillId="32" borderId="46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left" vertical="center" wrapText="1" shrinkToFit="1"/>
    </xf>
    <xf numFmtId="0" fontId="10" fillId="33" borderId="49" xfId="0" applyFont="1" applyFill="1" applyBorder="1" applyAlignment="1">
      <alignment horizontal="left" vertical="center" wrapText="1" shrinkToFit="1"/>
    </xf>
    <xf numFmtId="38" fontId="10" fillId="32" borderId="50" xfId="49" applyFont="1" applyFill="1" applyBorder="1" applyAlignment="1">
      <alignment horizontal="center" vertical="center" shrinkToFit="1"/>
    </xf>
    <xf numFmtId="38" fontId="10" fillId="32" borderId="18" xfId="49" applyFont="1" applyFill="1" applyBorder="1" applyAlignment="1">
      <alignment horizontal="center" vertical="center" shrinkToFit="1"/>
    </xf>
    <xf numFmtId="38" fontId="10" fillId="32" borderId="30" xfId="49" applyFont="1" applyFill="1" applyBorder="1" applyAlignment="1">
      <alignment horizontal="center" vertical="center" shrinkToFit="1"/>
    </xf>
    <xf numFmtId="178" fontId="10" fillId="32" borderId="17" xfId="49" applyNumberFormat="1" applyFont="1" applyFill="1" applyBorder="1" applyAlignment="1">
      <alignment horizontal="center" vertical="center" shrinkToFit="1"/>
    </xf>
    <xf numFmtId="178" fontId="10" fillId="32" borderId="31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104</xdr:row>
      <xdr:rowOff>47625</xdr:rowOff>
    </xdr:from>
    <xdr:to>
      <xdr:col>14</xdr:col>
      <xdr:colOff>0</xdr:colOff>
      <xdr:row>111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77275" y="224504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0</xdr:colOff>
      <xdr:row>104</xdr:row>
      <xdr:rowOff>47625</xdr:rowOff>
    </xdr:from>
    <xdr:to>
      <xdr:col>14</xdr:col>
      <xdr:colOff>0</xdr:colOff>
      <xdr:row>111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77275" y="224504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66675</xdr:colOff>
      <xdr:row>82</xdr:row>
      <xdr:rowOff>9525</xdr:rowOff>
    </xdr:from>
    <xdr:to>
      <xdr:col>11</xdr:col>
      <xdr:colOff>152400</xdr:colOff>
      <xdr:row>86</xdr:row>
      <xdr:rowOff>171450</xdr:rowOff>
    </xdr:to>
    <xdr:sp>
      <xdr:nvSpPr>
        <xdr:cNvPr id="3" name="AutoShape 9328"/>
        <xdr:cNvSpPr>
          <a:spLocks/>
        </xdr:cNvSpPr>
      </xdr:nvSpPr>
      <xdr:spPr>
        <a:xfrm>
          <a:off x="6677025" y="17592675"/>
          <a:ext cx="85725" cy="1038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200025</xdr:rowOff>
    </xdr:from>
    <xdr:to>
      <xdr:col>2</xdr:col>
      <xdr:colOff>123825</xdr:colOff>
      <xdr:row>31</xdr:row>
      <xdr:rowOff>190500</xdr:rowOff>
    </xdr:to>
    <xdr:sp>
      <xdr:nvSpPr>
        <xdr:cNvPr id="4" name="AutoShape 9328"/>
        <xdr:cNvSpPr>
          <a:spLocks/>
        </xdr:cNvSpPr>
      </xdr:nvSpPr>
      <xdr:spPr>
        <a:xfrm>
          <a:off x="17716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200025</xdr:rowOff>
    </xdr:from>
    <xdr:to>
      <xdr:col>4</xdr:col>
      <xdr:colOff>123825</xdr:colOff>
      <xdr:row>31</xdr:row>
      <xdr:rowOff>190500</xdr:rowOff>
    </xdr:to>
    <xdr:sp>
      <xdr:nvSpPr>
        <xdr:cNvPr id="5" name="AutoShape 9328"/>
        <xdr:cNvSpPr>
          <a:spLocks/>
        </xdr:cNvSpPr>
      </xdr:nvSpPr>
      <xdr:spPr>
        <a:xfrm>
          <a:off x="273367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200025</xdr:rowOff>
    </xdr:from>
    <xdr:to>
      <xdr:col>5</xdr:col>
      <xdr:colOff>123825</xdr:colOff>
      <xdr:row>31</xdr:row>
      <xdr:rowOff>190500</xdr:rowOff>
    </xdr:to>
    <xdr:sp>
      <xdr:nvSpPr>
        <xdr:cNvPr id="6" name="AutoShape 9328"/>
        <xdr:cNvSpPr>
          <a:spLocks/>
        </xdr:cNvSpPr>
      </xdr:nvSpPr>
      <xdr:spPr>
        <a:xfrm>
          <a:off x="32956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200025</xdr:rowOff>
    </xdr:from>
    <xdr:to>
      <xdr:col>6</xdr:col>
      <xdr:colOff>123825</xdr:colOff>
      <xdr:row>31</xdr:row>
      <xdr:rowOff>190500</xdr:rowOff>
    </xdr:to>
    <xdr:sp>
      <xdr:nvSpPr>
        <xdr:cNvPr id="7" name="AutoShape 9328"/>
        <xdr:cNvSpPr>
          <a:spLocks/>
        </xdr:cNvSpPr>
      </xdr:nvSpPr>
      <xdr:spPr>
        <a:xfrm>
          <a:off x="385762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200025</xdr:rowOff>
    </xdr:from>
    <xdr:to>
      <xdr:col>7</xdr:col>
      <xdr:colOff>123825</xdr:colOff>
      <xdr:row>31</xdr:row>
      <xdr:rowOff>190500</xdr:rowOff>
    </xdr:to>
    <xdr:sp>
      <xdr:nvSpPr>
        <xdr:cNvPr id="8" name="AutoShape 9328"/>
        <xdr:cNvSpPr>
          <a:spLocks/>
        </xdr:cNvSpPr>
      </xdr:nvSpPr>
      <xdr:spPr>
        <a:xfrm>
          <a:off x="441960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200025</xdr:rowOff>
    </xdr:from>
    <xdr:to>
      <xdr:col>8</xdr:col>
      <xdr:colOff>123825</xdr:colOff>
      <xdr:row>31</xdr:row>
      <xdr:rowOff>190500</xdr:rowOff>
    </xdr:to>
    <xdr:sp>
      <xdr:nvSpPr>
        <xdr:cNvPr id="9" name="AutoShape 9328"/>
        <xdr:cNvSpPr>
          <a:spLocks/>
        </xdr:cNvSpPr>
      </xdr:nvSpPr>
      <xdr:spPr>
        <a:xfrm>
          <a:off x="498157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200025</xdr:rowOff>
    </xdr:from>
    <xdr:to>
      <xdr:col>9</xdr:col>
      <xdr:colOff>123825</xdr:colOff>
      <xdr:row>31</xdr:row>
      <xdr:rowOff>190500</xdr:rowOff>
    </xdr:to>
    <xdr:sp>
      <xdr:nvSpPr>
        <xdr:cNvPr id="10" name="AutoShape 9328"/>
        <xdr:cNvSpPr>
          <a:spLocks/>
        </xdr:cNvSpPr>
      </xdr:nvSpPr>
      <xdr:spPr>
        <a:xfrm>
          <a:off x="55435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28</xdr:row>
      <xdr:rowOff>200025</xdr:rowOff>
    </xdr:from>
    <xdr:to>
      <xdr:col>10</xdr:col>
      <xdr:colOff>123825</xdr:colOff>
      <xdr:row>31</xdr:row>
      <xdr:rowOff>190500</xdr:rowOff>
    </xdr:to>
    <xdr:sp>
      <xdr:nvSpPr>
        <xdr:cNvPr id="11" name="AutoShape 9328"/>
        <xdr:cNvSpPr>
          <a:spLocks/>
        </xdr:cNvSpPr>
      </xdr:nvSpPr>
      <xdr:spPr>
        <a:xfrm>
          <a:off x="610552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28575</xdr:rowOff>
    </xdr:from>
    <xdr:to>
      <xdr:col>2</xdr:col>
      <xdr:colOff>152400</xdr:colOff>
      <xdr:row>37</xdr:row>
      <xdr:rowOff>200025</xdr:rowOff>
    </xdr:to>
    <xdr:sp>
      <xdr:nvSpPr>
        <xdr:cNvPr id="12" name="AutoShape 9328"/>
        <xdr:cNvSpPr>
          <a:spLocks/>
        </xdr:cNvSpPr>
      </xdr:nvSpPr>
      <xdr:spPr>
        <a:xfrm>
          <a:off x="180975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28575</xdr:rowOff>
    </xdr:from>
    <xdr:to>
      <xdr:col>4</xdr:col>
      <xdr:colOff>152400</xdr:colOff>
      <xdr:row>37</xdr:row>
      <xdr:rowOff>200025</xdr:rowOff>
    </xdr:to>
    <xdr:sp>
      <xdr:nvSpPr>
        <xdr:cNvPr id="13" name="AutoShape 9328"/>
        <xdr:cNvSpPr>
          <a:spLocks/>
        </xdr:cNvSpPr>
      </xdr:nvSpPr>
      <xdr:spPr>
        <a:xfrm>
          <a:off x="27717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28575</xdr:rowOff>
    </xdr:from>
    <xdr:to>
      <xdr:col>5</xdr:col>
      <xdr:colOff>152400</xdr:colOff>
      <xdr:row>37</xdr:row>
      <xdr:rowOff>200025</xdr:rowOff>
    </xdr:to>
    <xdr:sp>
      <xdr:nvSpPr>
        <xdr:cNvPr id="14" name="AutoShape 9328"/>
        <xdr:cNvSpPr>
          <a:spLocks/>
        </xdr:cNvSpPr>
      </xdr:nvSpPr>
      <xdr:spPr>
        <a:xfrm>
          <a:off x="333375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28575</xdr:rowOff>
    </xdr:from>
    <xdr:to>
      <xdr:col>6</xdr:col>
      <xdr:colOff>152400</xdr:colOff>
      <xdr:row>37</xdr:row>
      <xdr:rowOff>200025</xdr:rowOff>
    </xdr:to>
    <xdr:sp>
      <xdr:nvSpPr>
        <xdr:cNvPr id="15" name="AutoShape 9328"/>
        <xdr:cNvSpPr>
          <a:spLocks/>
        </xdr:cNvSpPr>
      </xdr:nvSpPr>
      <xdr:spPr>
        <a:xfrm>
          <a:off x="389572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28575</xdr:rowOff>
    </xdr:from>
    <xdr:to>
      <xdr:col>7</xdr:col>
      <xdr:colOff>152400</xdr:colOff>
      <xdr:row>37</xdr:row>
      <xdr:rowOff>200025</xdr:rowOff>
    </xdr:to>
    <xdr:sp>
      <xdr:nvSpPr>
        <xdr:cNvPr id="16" name="AutoShape 9328"/>
        <xdr:cNvSpPr>
          <a:spLocks/>
        </xdr:cNvSpPr>
      </xdr:nvSpPr>
      <xdr:spPr>
        <a:xfrm>
          <a:off x="445770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8</xdr:col>
      <xdr:colOff>152400</xdr:colOff>
      <xdr:row>37</xdr:row>
      <xdr:rowOff>200025</xdr:rowOff>
    </xdr:to>
    <xdr:sp>
      <xdr:nvSpPr>
        <xdr:cNvPr id="17" name="AutoShape 9328"/>
        <xdr:cNvSpPr>
          <a:spLocks/>
        </xdr:cNvSpPr>
      </xdr:nvSpPr>
      <xdr:spPr>
        <a:xfrm>
          <a:off x="50196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28575</xdr:rowOff>
    </xdr:from>
    <xdr:to>
      <xdr:col>9</xdr:col>
      <xdr:colOff>133350</xdr:colOff>
      <xdr:row>37</xdr:row>
      <xdr:rowOff>200025</xdr:rowOff>
    </xdr:to>
    <xdr:sp>
      <xdr:nvSpPr>
        <xdr:cNvPr id="18" name="AutoShape 9328"/>
        <xdr:cNvSpPr>
          <a:spLocks/>
        </xdr:cNvSpPr>
      </xdr:nvSpPr>
      <xdr:spPr>
        <a:xfrm>
          <a:off x="556260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28575</xdr:rowOff>
    </xdr:from>
    <xdr:to>
      <xdr:col>10</xdr:col>
      <xdr:colOff>133350</xdr:colOff>
      <xdr:row>37</xdr:row>
      <xdr:rowOff>200025</xdr:rowOff>
    </xdr:to>
    <xdr:sp>
      <xdr:nvSpPr>
        <xdr:cNvPr id="19" name="AutoShape 9328"/>
        <xdr:cNvSpPr>
          <a:spLocks/>
        </xdr:cNvSpPr>
      </xdr:nvSpPr>
      <xdr:spPr>
        <a:xfrm>
          <a:off x="61245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tabSelected="1" view="pageBreakPreview" zoomScaleNormal="145" zoomScaleSheetLayoutView="100" zoomScalePageLayoutView="0" workbookViewId="0" topLeftCell="A1">
      <pane xSplit="1" ySplit="7" topLeftCell="B8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B104" sqref="B104"/>
    </sheetView>
  </sheetViews>
  <sheetFormatPr defaultColWidth="9.00390625" defaultRowHeight="13.5"/>
  <cols>
    <col min="1" max="1" width="14.875" style="1" customWidth="1"/>
    <col min="2" max="2" width="7.625" style="2" customWidth="1"/>
    <col min="3" max="3" width="8.625" style="2" customWidth="1"/>
    <col min="4" max="4" width="4.00390625" style="2" customWidth="1"/>
    <col min="5" max="7" width="7.375" style="2" customWidth="1"/>
    <col min="8" max="8" width="7.375" style="4" customWidth="1"/>
    <col min="9" max="11" width="7.375" style="2" customWidth="1"/>
    <col min="12" max="12" width="7.625" style="4" customWidth="1"/>
    <col min="13" max="13" width="6.875" style="2" customWidth="1"/>
    <col min="14" max="14" width="12.625" style="1" customWidth="1"/>
    <col min="15" max="20" width="9.00390625" style="2" customWidth="1"/>
    <col min="21" max="54" width="9.00390625" style="2" customWidth="1" collapsed="1"/>
    <col min="55" max="16384" width="9.00390625" style="2" customWidth="1"/>
  </cols>
  <sheetData>
    <row r="2" spans="1:14" s="20" customFormat="1" ht="15.75" customHeight="1" thickBot="1">
      <c r="A2" s="18"/>
      <c r="B2" s="13"/>
      <c r="C2" s="13" t="s">
        <v>123</v>
      </c>
      <c r="E2" s="6"/>
      <c r="F2" s="6" t="s">
        <v>136</v>
      </c>
      <c r="G2" s="13"/>
      <c r="H2" s="19"/>
      <c r="I2" s="13"/>
      <c r="J2" s="13"/>
      <c r="K2" s="13"/>
      <c r="L2" s="19"/>
      <c r="M2" s="13"/>
      <c r="N2" s="5"/>
    </row>
    <row r="3" spans="1:14" ht="13.5" customHeight="1">
      <c r="A3" s="197" t="s">
        <v>0</v>
      </c>
      <c r="B3" s="203" t="s">
        <v>95</v>
      </c>
      <c r="C3" s="221" t="s">
        <v>133</v>
      </c>
      <c r="D3" s="221"/>
      <c r="E3" s="221"/>
      <c r="F3" s="221"/>
      <c r="G3" s="221"/>
      <c r="H3" s="221"/>
      <c r="I3" s="221"/>
      <c r="J3" s="40"/>
      <c r="K3" s="39"/>
      <c r="L3" s="222" t="s">
        <v>124</v>
      </c>
      <c r="M3" s="223"/>
      <c r="N3" s="191" t="s">
        <v>122</v>
      </c>
    </row>
    <row r="4" spans="1:14" ht="12" customHeight="1">
      <c r="A4" s="198"/>
      <c r="B4" s="204"/>
      <c r="C4" s="41"/>
      <c r="D4" s="215" t="s">
        <v>1</v>
      </c>
      <c r="E4" s="218" t="s">
        <v>81</v>
      </c>
      <c r="F4" s="205" t="s">
        <v>20</v>
      </c>
      <c r="G4" s="206"/>
      <c r="H4" s="224" t="s">
        <v>19</v>
      </c>
      <c r="I4" s="225"/>
      <c r="J4" s="226" t="s">
        <v>111</v>
      </c>
      <c r="K4" s="227"/>
      <c r="L4" s="228" t="s">
        <v>82</v>
      </c>
      <c r="M4" s="231" t="s">
        <v>83</v>
      </c>
      <c r="N4" s="192"/>
    </row>
    <row r="5" spans="1:14" ht="10.5" customHeight="1">
      <c r="A5" s="198"/>
      <c r="B5" s="201" t="s">
        <v>132</v>
      </c>
      <c r="C5" s="41"/>
      <c r="D5" s="216"/>
      <c r="E5" s="219"/>
      <c r="F5" s="42"/>
      <c r="G5" s="209" t="s">
        <v>81</v>
      </c>
      <c r="H5" s="43"/>
      <c r="I5" s="209" t="s">
        <v>81</v>
      </c>
      <c r="J5" s="44"/>
      <c r="K5" s="212" t="s">
        <v>81</v>
      </c>
      <c r="L5" s="229"/>
      <c r="M5" s="231"/>
      <c r="N5" s="192"/>
    </row>
    <row r="6" spans="1:14" ht="24" customHeight="1">
      <c r="A6" s="198"/>
      <c r="B6" s="201"/>
      <c r="C6" s="41"/>
      <c r="D6" s="216"/>
      <c r="E6" s="219"/>
      <c r="F6" s="42"/>
      <c r="G6" s="210"/>
      <c r="H6" s="43"/>
      <c r="I6" s="210"/>
      <c r="J6" s="44"/>
      <c r="K6" s="213"/>
      <c r="L6" s="229"/>
      <c r="M6" s="231"/>
      <c r="N6" s="192"/>
    </row>
    <row r="7" spans="1:14" ht="20.25" customHeight="1" thickBot="1">
      <c r="A7" s="199"/>
      <c r="B7" s="202"/>
      <c r="C7" s="45"/>
      <c r="D7" s="217"/>
      <c r="E7" s="220"/>
      <c r="F7" s="46"/>
      <c r="G7" s="211"/>
      <c r="H7" s="47"/>
      <c r="I7" s="211"/>
      <c r="J7" s="48"/>
      <c r="K7" s="214"/>
      <c r="L7" s="230"/>
      <c r="M7" s="232"/>
      <c r="N7" s="193"/>
    </row>
    <row r="8" spans="1:14" s="3" customFormat="1" ht="17.25" customHeight="1">
      <c r="A8" s="14" t="s">
        <v>2</v>
      </c>
      <c r="B8" s="16"/>
      <c r="C8" s="21">
        <v>409934</v>
      </c>
      <c r="D8" s="34"/>
      <c r="E8" s="24" t="s">
        <v>87</v>
      </c>
      <c r="F8" s="26">
        <v>20069</v>
      </c>
      <c r="G8" s="17" t="s">
        <v>87</v>
      </c>
      <c r="H8" s="36">
        <v>141950</v>
      </c>
      <c r="I8" s="17" t="s">
        <v>87</v>
      </c>
      <c r="J8" s="23">
        <v>70663</v>
      </c>
      <c r="K8" s="28" t="s">
        <v>87</v>
      </c>
      <c r="L8" s="25" t="s">
        <v>87</v>
      </c>
      <c r="M8" s="27">
        <v>9429</v>
      </c>
      <c r="N8" s="14" t="s">
        <v>2</v>
      </c>
    </row>
    <row r="9" spans="1:14" s="59" customFormat="1" ht="17.25" customHeight="1">
      <c r="A9" s="58" t="s">
        <v>96</v>
      </c>
      <c r="B9" s="57"/>
      <c r="C9" s="65">
        <v>82144</v>
      </c>
      <c r="D9" s="60"/>
      <c r="E9" s="62" t="s">
        <v>87</v>
      </c>
      <c r="F9" s="62">
        <v>0</v>
      </c>
      <c r="G9" s="62">
        <v>0</v>
      </c>
      <c r="H9" s="62">
        <v>0</v>
      </c>
      <c r="I9" s="65">
        <v>0</v>
      </c>
      <c r="J9" s="61">
        <v>69900</v>
      </c>
      <c r="K9" s="62" t="s">
        <v>87</v>
      </c>
      <c r="L9" s="63" t="s">
        <v>87</v>
      </c>
      <c r="M9" s="64">
        <v>14100</v>
      </c>
      <c r="N9" s="58" t="s">
        <v>114</v>
      </c>
    </row>
    <row r="10" spans="1:14" s="3" customFormat="1" ht="17.25" customHeight="1">
      <c r="A10" s="14" t="s">
        <v>25</v>
      </c>
      <c r="B10" s="66">
        <v>136231</v>
      </c>
      <c r="C10" s="21">
        <v>207088</v>
      </c>
      <c r="D10" s="34"/>
      <c r="E10" s="24" t="s">
        <v>87</v>
      </c>
      <c r="F10" s="24">
        <v>0</v>
      </c>
      <c r="G10" s="24">
        <v>0</v>
      </c>
      <c r="H10" s="24">
        <v>0</v>
      </c>
      <c r="I10" s="21">
        <v>0</v>
      </c>
      <c r="J10" s="26">
        <v>62476</v>
      </c>
      <c r="K10" s="24" t="s">
        <v>87</v>
      </c>
      <c r="L10" s="29" t="s">
        <v>87</v>
      </c>
      <c r="M10" s="27">
        <v>5198</v>
      </c>
      <c r="N10" s="14" t="s">
        <v>25</v>
      </c>
    </row>
    <row r="11" spans="1:14" s="3" customFormat="1" ht="17.25" customHeight="1">
      <c r="A11" s="14" t="s">
        <v>97</v>
      </c>
      <c r="B11" s="66">
        <v>119544</v>
      </c>
      <c r="C11" s="21">
        <v>281860</v>
      </c>
      <c r="D11" s="34"/>
      <c r="E11" s="24" t="s">
        <v>87</v>
      </c>
      <c r="F11" s="24">
        <v>0</v>
      </c>
      <c r="G11" s="24">
        <v>0</v>
      </c>
      <c r="H11" s="24">
        <v>0</v>
      </c>
      <c r="I11" s="21">
        <v>0</v>
      </c>
      <c r="J11" s="26">
        <v>96569</v>
      </c>
      <c r="K11" s="24" t="s">
        <v>87</v>
      </c>
      <c r="L11" s="29" t="s">
        <v>87</v>
      </c>
      <c r="M11" s="27">
        <v>5431</v>
      </c>
      <c r="N11" s="14" t="s">
        <v>97</v>
      </c>
    </row>
    <row r="12" spans="1:14" s="3" customFormat="1" ht="17.25" customHeight="1">
      <c r="A12" s="14" t="s">
        <v>98</v>
      </c>
      <c r="B12" s="66">
        <v>142319</v>
      </c>
      <c r="C12" s="21">
        <v>325048</v>
      </c>
      <c r="D12" s="34"/>
      <c r="E12" s="24" t="s">
        <v>87</v>
      </c>
      <c r="F12" s="24">
        <v>0</v>
      </c>
      <c r="G12" s="24">
        <v>0</v>
      </c>
      <c r="H12" s="24">
        <v>0</v>
      </c>
      <c r="I12" s="21">
        <v>0</v>
      </c>
      <c r="J12" s="26">
        <v>121776</v>
      </c>
      <c r="K12" s="24" t="s">
        <v>87</v>
      </c>
      <c r="L12" s="29" t="s">
        <v>87</v>
      </c>
      <c r="M12" s="27">
        <v>7720</v>
      </c>
      <c r="N12" s="14" t="s">
        <v>98</v>
      </c>
    </row>
    <row r="13" spans="1:14" s="3" customFormat="1" ht="17.25" customHeight="1">
      <c r="A13" s="14" t="s">
        <v>26</v>
      </c>
      <c r="B13" s="66">
        <v>188590</v>
      </c>
      <c r="C13" s="21">
        <v>272019</v>
      </c>
      <c r="D13" s="34"/>
      <c r="E13" s="24" t="s">
        <v>87</v>
      </c>
      <c r="F13" s="24">
        <v>0</v>
      </c>
      <c r="G13" s="24">
        <v>0</v>
      </c>
      <c r="H13" s="24">
        <v>0</v>
      </c>
      <c r="I13" s="21">
        <v>0</v>
      </c>
      <c r="J13" s="26">
        <v>88994</v>
      </c>
      <c r="K13" s="24" t="s">
        <v>87</v>
      </c>
      <c r="L13" s="29" t="s">
        <v>87</v>
      </c>
      <c r="M13" s="27">
        <v>5818</v>
      </c>
      <c r="N13" s="14" t="s">
        <v>26</v>
      </c>
    </row>
    <row r="14" spans="1:14" s="3" customFormat="1" ht="17.25" customHeight="1">
      <c r="A14" s="14" t="s">
        <v>99</v>
      </c>
      <c r="B14" s="66">
        <v>244563</v>
      </c>
      <c r="C14" s="21">
        <v>560933</v>
      </c>
      <c r="D14" s="34"/>
      <c r="E14" s="24" t="s">
        <v>87</v>
      </c>
      <c r="F14" s="24">
        <v>0</v>
      </c>
      <c r="G14" s="24">
        <v>0</v>
      </c>
      <c r="H14" s="32">
        <v>0</v>
      </c>
      <c r="I14" s="84">
        <v>0</v>
      </c>
      <c r="J14" s="26">
        <v>208907</v>
      </c>
      <c r="K14" s="24" t="s">
        <v>87</v>
      </c>
      <c r="L14" s="29" t="s">
        <v>87</v>
      </c>
      <c r="M14" s="27">
        <v>8736</v>
      </c>
      <c r="N14" s="14" t="s">
        <v>99</v>
      </c>
    </row>
    <row r="15" spans="1:14" s="3" customFormat="1" ht="17.25" customHeight="1">
      <c r="A15" s="14" t="s">
        <v>100</v>
      </c>
      <c r="B15" s="66">
        <v>142050</v>
      </c>
      <c r="C15" s="21">
        <v>196303</v>
      </c>
      <c r="D15" s="34"/>
      <c r="E15" s="24" t="s">
        <v>87</v>
      </c>
      <c r="F15" s="24">
        <v>0</v>
      </c>
      <c r="G15" s="24">
        <v>0</v>
      </c>
      <c r="H15" s="32">
        <v>0</v>
      </c>
      <c r="I15" s="84">
        <v>0</v>
      </c>
      <c r="J15" s="26">
        <v>67819</v>
      </c>
      <c r="K15" s="24" t="s">
        <v>87</v>
      </c>
      <c r="L15" s="29" t="s">
        <v>87</v>
      </c>
      <c r="M15" s="27">
        <v>6754</v>
      </c>
      <c r="N15" s="14" t="s">
        <v>100</v>
      </c>
    </row>
    <row r="16" spans="1:14" s="3" customFormat="1" ht="17.25" customHeight="1">
      <c r="A16" s="14" t="s">
        <v>27</v>
      </c>
      <c r="B16" s="66">
        <v>78612</v>
      </c>
      <c r="C16" s="21">
        <v>258262</v>
      </c>
      <c r="D16" s="34"/>
      <c r="E16" s="24" t="s">
        <v>87</v>
      </c>
      <c r="F16" s="24">
        <v>0</v>
      </c>
      <c r="G16" s="24">
        <v>0</v>
      </c>
      <c r="H16" s="32">
        <v>0</v>
      </c>
      <c r="I16" s="84">
        <v>0</v>
      </c>
      <c r="J16" s="26">
        <v>83866</v>
      </c>
      <c r="K16" s="24" t="s">
        <v>87</v>
      </c>
      <c r="L16" s="29" t="s">
        <v>87</v>
      </c>
      <c r="M16" s="27">
        <v>8746</v>
      </c>
      <c r="N16" s="14" t="s">
        <v>27</v>
      </c>
    </row>
    <row r="17" spans="1:14" s="3" customFormat="1" ht="17.25" customHeight="1">
      <c r="A17" s="14" t="s">
        <v>101</v>
      </c>
      <c r="B17" s="66">
        <v>140601</v>
      </c>
      <c r="C17" s="21">
        <v>479547</v>
      </c>
      <c r="D17" s="34"/>
      <c r="E17" s="24" t="s">
        <v>87</v>
      </c>
      <c r="F17" s="24">
        <v>0</v>
      </c>
      <c r="G17" s="24">
        <v>0</v>
      </c>
      <c r="H17" s="32">
        <v>8295</v>
      </c>
      <c r="I17" s="84" t="s">
        <v>87</v>
      </c>
      <c r="J17" s="26">
        <v>154985</v>
      </c>
      <c r="K17" s="24" t="s">
        <v>87</v>
      </c>
      <c r="L17" s="29" t="s">
        <v>87</v>
      </c>
      <c r="M17" s="27">
        <v>10818</v>
      </c>
      <c r="N17" s="14" t="s">
        <v>101</v>
      </c>
    </row>
    <row r="18" spans="1:14" s="3" customFormat="1" ht="17.25" customHeight="1">
      <c r="A18" s="14" t="s">
        <v>102</v>
      </c>
      <c r="B18" s="67"/>
      <c r="C18" s="21">
        <v>440486</v>
      </c>
      <c r="D18" s="34" t="s">
        <v>88</v>
      </c>
      <c r="E18" s="24" t="s">
        <v>87</v>
      </c>
      <c r="F18" s="24">
        <v>0</v>
      </c>
      <c r="G18" s="24">
        <v>0</v>
      </c>
      <c r="H18" s="32">
        <v>169966</v>
      </c>
      <c r="I18" s="84" t="s">
        <v>87</v>
      </c>
      <c r="J18" s="26">
        <v>7432</v>
      </c>
      <c r="K18" s="24" t="s">
        <v>126</v>
      </c>
      <c r="L18" s="29" t="s">
        <v>125</v>
      </c>
      <c r="M18" s="27">
        <v>6038</v>
      </c>
      <c r="N18" s="14" t="s">
        <v>115</v>
      </c>
    </row>
    <row r="19" spans="1:14" s="9" customFormat="1" ht="17.25" customHeight="1" thickBot="1">
      <c r="A19" s="76" t="s">
        <v>89</v>
      </c>
      <c r="B19" s="68">
        <f>SUM(B10:B18)</f>
        <v>1192510</v>
      </c>
      <c r="C19" s="90">
        <f>SUM(C8:C18)</f>
        <v>3513624</v>
      </c>
      <c r="D19" s="93">
        <f>C19/B19</f>
        <v>2.9464105122808193</v>
      </c>
      <c r="E19" s="94" t="s">
        <v>87</v>
      </c>
      <c r="F19" s="96">
        <f>SUM(F8:F18)</f>
        <v>20069</v>
      </c>
      <c r="G19" s="95" t="s">
        <v>87</v>
      </c>
      <c r="H19" s="95">
        <f>SUM(H8:H18)</f>
        <v>320211</v>
      </c>
      <c r="I19" s="95" t="s">
        <v>87</v>
      </c>
      <c r="J19" s="96">
        <f>SUM(J8:J18)</f>
        <v>1033387</v>
      </c>
      <c r="K19" s="97" t="s">
        <v>87</v>
      </c>
      <c r="L19" s="98" t="s">
        <v>87</v>
      </c>
      <c r="M19" s="89">
        <f>SUM(M8:M18)</f>
        <v>88788</v>
      </c>
      <c r="N19" s="76" t="s">
        <v>89</v>
      </c>
    </row>
    <row r="20" spans="1:14" ht="17.25" customHeight="1">
      <c r="A20" s="15" t="s">
        <v>3</v>
      </c>
      <c r="B20" s="69"/>
      <c r="C20" s="30">
        <v>312924</v>
      </c>
      <c r="D20" s="31"/>
      <c r="E20" s="24" t="s">
        <v>87</v>
      </c>
      <c r="F20" s="100">
        <v>9709</v>
      </c>
      <c r="G20" s="24" t="s">
        <v>125</v>
      </c>
      <c r="H20" s="99">
        <v>0</v>
      </c>
      <c r="I20" s="103">
        <v>0</v>
      </c>
      <c r="J20" s="100">
        <v>42179</v>
      </c>
      <c r="K20" s="104" t="s">
        <v>87</v>
      </c>
      <c r="L20" s="25">
        <v>26</v>
      </c>
      <c r="M20" s="101">
        <v>11870</v>
      </c>
      <c r="N20" s="15" t="s">
        <v>3</v>
      </c>
    </row>
    <row r="21" spans="1:14" ht="17.25" customHeight="1">
      <c r="A21" s="14" t="s">
        <v>103</v>
      </c>
      <c r="B21" s="70"/>
      <c r="C21" s="21">
        <v>215908</v>
      </c>
      <c r="D21" s="34"/>
      <c r="E21" s="24" t="s">
        <v>87</v>
      </c>
      <c r="F21" s="24">
        <v>0</v>
      </c>
      <c r="G21" s="24">
        <v>0</v>
      </c>
      <c r="H21" s="32">
        <v>0</v>
      </c>
      <c r="I21" s="84">
        <v>0</v>
      </c>
      <c r="J21" s="108">
        <v>40549</v>
      </c>
      <c r="K21" s="106" t="s">
        <v>87</v>
      </c>
      <c r="L21" s="107" t="s">
        <v>16</v>
      </c>
      <c r="M21" s="27" t="s">
        <v>16</v>
      </c>
      <c r="N21" s="14" t="s">
        <v>103</v>
      </c>
    </row>
    <row r="22" spans="1:14" ht="17.25" customHeight="1">
      <c r="A22" s="14" t="s">
        <v>104</v>
      </c>
      <c r="B22" s="70"/>
      <c r="C22" s="21">
        <v>93758</v>
      </c>
      <c r="D22" s="34"/>
      <c r="E22" s="24" t="s">
        <v>87</v>
      </c>
      <c r="F22" s="24">
        <v>0</v>
      </c>
      <c r="G22" s="24">
        <v>0</v>
      </c>
      <c r="H22" s="32">
        <v>0</v>
      </c>
      <c r="I22" s="84">
        <v>0</v>
      </c>
      <c r="J22" s="108">
        <v>12760</v>
      </c>
      <c r="K22" s="106" t="s">
        <v>87</v>
      </c>
      <c r="L22" s="107" t="s">
        <v>16</v>
      </c>
      <c r="M22" s="27" t="s">
        <v>16</v>
      </c>
      <c r="N22" s="14" t="s">
        <v>104</v>
      </c>
    </row>
    <row r="23" spans="1:14" ht="17.25" customHeight="1">
      <c r="A23" s="14" t="s">
        <v>47</v>
      </c>
      <c r="B23" s="70"/>
      <c r="C23" s="21">
        <v>58392</v>
      </c>
      <c r="D23" s="34"/>
      <c r="E23" s="24" t="s">
        <v>87</v>
      </c>
      <c r="F23" s="24">
        <v>0</v>
      </c>
      <c r="G23" s="24">
        <v>0</v>
      </c>
      <c r="H23" s="32">
        <v>0</v>
      </c>
      <c r="I23" s="84">
        <v>0</v>
      </c>
      <c r="J23" s="108">
        <v>11366</v>
      </c>
      <c r="K23" s="106" t="s">
        <v>87</v>
      </c>
      <c r="L23" s="107" t="s">
        <v>16</v>
      </c>
      <c r="M23" s="27" t="s">
        <v>16</v>
      </c>
      <c r="N23" s="14" t="s">
        <v>47</v>
      </c>
    </row>
    <row r="24" spans="1:14" ht="17.25" customHeight="1">
      <c r="A24" s="14" t="s">
        <v>50</v>
      </c>
      <c r="B24" s="70"/>
      <c r="C24" s="21">
        <v>51038</v>
      </c>
      <c r="D24" s="34"/>
      <c r="E24" s="24" t="s">
        <v>87</v>
      </c>
      <c r="F24" s="24">
        <v>0</v>
      </c>
      <c r="G24" s="24">
        <v>0</v>
      </c>
      <c r="H24" s="32">
        <v>0</v>
      </c>
      <c r="I24" s="84">
        <v>0</v>
      </c>
      <c r="J24" s="108">
        <v>8906</v>
      </c>
      <c r="K24" s="106" t="s">
        <v>87</v>
      </c>
      <c r="L24" s="107" t="s">
        <v>16</v>
      </c>
      <c r="M24" s="27" t="s">
        <v>16</v>
      </c>
      <c r="N24" s="14" t="s">
        <v>50</v>
      </c>
    </row>
    <row r="25" spans="1:14" ht="17.25" customHeight="1">
      <c r="A25" s="14" t="s">
        <v>48</v>
      </c>
      <c r="B25" s="70"/>
      <c r="C25" s="21">
        <v>26788</v>
      </c>
      <c r="D25" s="34"/>
      <c r="E25" s="24" t="s">
        <v>87</v>
      </c>
      <c r="F25" s="24">
        <v>0</v>
      </c>
      <c r="G25" s="24">
        <v>0</v>
      </c>
      <c r="H25" s="36">
        <v>0</v>
      </c>
      <c r="I25" s="36">
        <v>0</v>
      </c>
      <c r="J25" s="26">
        <v>3140</v>
      </c>
      <c r="K25" s="21" t="s">
        <v>87</v>
      </c>
      <c r="L25" s="107" t="s">
        <v>16</v>
      </c>
      <c r="M25" s="27" t="s">
        <v>16</v>
      </c>
      <c r="N25" s="14" t="s">
        <v>48</v>
      </c>
    </row>
    <row r="26" spans="1:14" ht="17.25" customHeight="1">
      <c r="A26" s="14" t="s">
        <v>49</v>
      </c>
      <c r="B26" s="70"/>
      <c r="C26" s="21">
        <v>36279</v>
      </c>
      <c r="D26" s="34"/>
      <c r="E26" s="24" t="s">
        <v>87</v>
      </c>
      <c r="F26" s="24">
        <v>0</v>
      </c>
      <c r="G26" s="24">
        <v>0</v>
      </c>
      <c r="H26" s="32">
        <v>0</v>
      </c>
      <c r="I26" s="84">
        <v>0</v>
      </c>
      <c r="J26" s="108">
        <v>6450</v>
      </c>
      <c r="K26" s="106" t="s">
        <v>87</v>
      </c>
      <c r="L26" s="107" t="s">
        <v>16</v>
      </c>
      <c r="M26" s="27" t="s">
        <v>16</v>
      </c>
      <c r="N26" s="14" t="s">
        <v>49</v>
      </c>
    </row>
    <row r="27" spans="1:14" s="9" customFormat="1" ht="17.25" customHeight="1" thickBot="1">
      <c r="A27" s="77" t="s">
        <v>90</v>
      </c>
      <c r="B27" s="71">
        <v>216277</v>
      </c>
      <c r="C27" s="109">
        <f>SUM(C20:C26)</f>
        <v>795087</v>
      </c>
      <c r="D27" s="113">
        <f>C27/B27</f>
        <v>3.6762438909361608</v>
      </c>
      <c r="E27" s="114" t="s">
        <v>87</v>
      </c>
      <c r="F27" s="110">
        <f>SUM(F20:F26)</f>
        <v>9709</v>
      </c>
      <c r="G27" s="115" t="s">
        <v>86</v>
      </c>
      <c r="H27" s="112">
        <f>SUM(H20:H26)</f>
        <v>0</v>
      </c>
      <c r="I27" s="116">
        <f>SUM(I20:I26)</f>
        <v>0</v>
      </c>
      <c r="J27" s="96">
        <f>SUM(J20:J26)</f>
        <v>125350</v>
      </c>
      <c r="K27" s="97" t="s">
        <v>87</v>
      </c>
      <c r="L27" s="117">
        <f>SUM(L20:L26)</f>
        <v>26</v>
      </c>
      <c r="M27" s="111">
        <f>SUM(M20:M26)</f>
        <v>11870</v>
      </c>
      <c r="N27" s="77" t="s">
        <v>90</v>
      </c>
    </row>
    <row r="28" spans="1:14" ht="17.25" customHeight="1" thickBot="1">
      <c r="A28" s="78" t="s">
        <v>105</v>
      </c>
      <c r="B28" s="72">
        <v>24380</v>
      </c>
      <c r="C28" s="123">
        <v>151568</v>
      </c>
      <c r="D28" s="124">
        <f>C28/B28</f>
        <v>6.216899097621001</v>
      </c>
      <c r="E28" s="121">
        <v>132546</v>
      </c>
      <c r="F28" s="118">
        <v>20733</v>
      </c>
      <c r="G28" s="119">
        <v>20076</v>
      </c>
      <c r="H28" s="119" t="s">
        <v>87</v>
      </c>
      <c r="I28" s="119" t="s">
        <v>87</v>
      </c>
      <c r="J28" s="118">
        <v>48910</v>
      </c>
      <c r="K28" s="123">
        <v>43559</v>
      </c>
      <c r="L28" s="122">
        <v>156</v>
      </c>
      <c r="M28" s="120">
        <v>9645</v>
      </c>
      <c r="N28" s="78" t="s">
        <v>105</v>
      </c>
    </row>
    <row r="29" spans="1:14" ht="17.25" customHeight="1">
      <c r="A29" s="15" t="s">
        <v>69</v>
      </c>
      <c r="B29" s="69"/>
      <c r="C29" s="30">
        <v>420251</v>
      </c>
      <c r="D29" s="31"/>
      <c r="E29" s="126">
        <v>396756</v>
      </c>
      <c r="F29" s="22">
        <v>0</v>
      </c>
      <c r="G29" s="35">
        <v>0</v>
      </c>
      <c r="H29" s="35">
        <v>1068</v>
      </c>
      <c r="I29" s="35">
        <v>1068</v>
      </c>
      <c r="J29" s="22">
        <v>103019</v>
      </c>
      <c r="K29" s="30">
        <v>100080</v>
      </c>
      <c r="L29" s="25">
        <v>97</v>
      </c>
      <c r="M29" s="101">
        <v>9698</v>
      </c>
      <c r="N29" s="15" t="s">
        <v>69</v>
      </c>
    </row>
    <row r="30" spans="1:14" ht="17.25" customHeight="1">
      <c r="A30" s="14" t="s">
        <v>59</v>
      </c>
      <c r="B30" s="70"/>
      <c r="C30" s="208" t="s">
        <v>130</v>
      </c>
      <c r="D30" s="189"/>
      <c r="E30" s="200" t="s">
        <v>130</v>
      </c>
      <c r="F30" s="200" t="s">
        <v>130</v>
      </c>
      <c r="G30" s="200" t="s">
        <v>130</v>
      </c>
      <c r="H30" s="200" t="s">
        <v>130</v>
      </c>
      <c r="I30" s="200" t="s">
        <v>130</v>
      </c>
      <c r="J30" s="200" t="s">
        <v>130</v>
      </c>
      <c r="K30" s="207" t="s">
        <v>130</v>
      </c>
      <c r="L30" s="142">
        <v>14</v>
      </c>
      <c r="M30" s="38">
        <v>3292</v>
      </c>
      <c r="N30" s="14" t="s">
        <v>59</v>
      </c>
    </row>
    <row r="31" spans="1:14" ht="17.25" customHeight="1">
      <c r="A31" s="14" t="s">
        <v>60</v>
      </c>
      <c r="B31" s="70"/>
      <c r="C31" s="208"/>
      <c r="D31" s="189"/>
      <c r="E31" s="200"/>
      <c r="F31" s="200"/>
      <c r="G31" s="200"/>
      <c r="H31" s="200"/>
      <c r="I31" s="200"/>
      <c r="J31" s="200"/>
      <c r="K31" s="207"/>
      <c r="L31" s="142">
        <v>11</v>
      </c>
      <c r="M31" s="38">
        <v>3756</v>
      </c>
      <c r="N31" s="14" t="s">
        <v>60</v>
      </c>
    </row>
    <row r="32" spans="1:14" ht="17.25" customHeight="1">
      <c r="A32" s="14" t="s">
        <v>61</v>
      </c>
      <c r="B32" s="70"/>
      <c r="C32" s="208"/>
      <c r="D32" s="189"/>
      <c r="E32" s="200"/>
      <c r="F32" s="200"/>
      <c r="G32" s="200"/>
      <c r="H32" s="200"/>
      <c r="I32" s="200"/>
      <c r="J32" s="200"/>
      <c r="K32" s="207"/>
      <c r="L32" s="142">
        <v>10</v>
      </c>
      <c r="M32" s="38">
        <v>1902</v>
      </c>
      <c r="N32" s="14" t="s">
        <v>61</v>
      </c>
    </row>
    <row r="33" spans="1:14" s="9" customFormat="1" ht="17.25" customHeight="1" thickBot="1">
      <c r="A33" s="76" t="s">
        <v>62</v>
      </c>
      <c r="B33" s="68">
        <v>91434</v>
      </c>
      <c r="C33" s="90">
        <f>SUM(C29:C32)</f>
        <v>420251</v>
      </c>
      <c r="D33" s="93">
        <f>C33/B33</f>
        <v>4.5962224117943</v>
      </c>
      <c r="E33" s="91">
        <f>SUM(E29:E32)</f>
        <v>396756</v>
      </c>
      <c r="F33" s="91">
        <f>SUM(F29:F32)</f>
        <v>0</v>
      </c>
      <c r="G33" s="87">
        <f aca="true" t="shared" si="0" ref="G33:M33">SUM(G29:G32)</f>
        <v>0</v>
      </c>
      <c r="H33" s="87">
        <f>SUM(H29:H32)</f>
        <v>1068</v>
      </c>
      <c r="I33" s="87">
        <f>SUM(I29:I32)</f>
        <v>1068</v>
      </c>
      <c r="J33" s="96">
        <f>SUM(J29:J32)</f>
        <v>103019</v>
      </c>
      <c r="K33" s="97">
        <f>SUM(K29:K32)</f>
        <v>100080</v>
      </c>
      <c r="L33" s="88">
        <f t="shared" si="0"/>
        <v>132</v>
      </c>
      <c r="M33" s="89">
        <f t="shared" si="0"/>
        <v>18648</v>
      </c>
      <c r="N33" s="76" t="s">
        <v>62</v>
      </c>
    </row>
    <row r="34" spans="1:14" ht="17.25" customHeight="1">
      <c r="A34" s="15" t="s">
        <v>32</v>
      </c>
      <c r="B34" s="69"/>
      <c r="C34" s="130">
        <v>637715</v>
      </c>
      <c r="D34" s="31"/>
      <c r="E34" s="126">
        <v>591531</v>
      </c>
      <c r="F34" s="22">
        <v>2868</v>
      </c>
      <c r="G34" s="102">
        <v>2868</v>
      </c>
      <c r="H34" s="35">
        <v>0</v>
      </c>
      <c r="I34" s="35">
        <v>0</v>
      </c>
      <c r="J34" s="22">
        <v>254693</v>
      </c>
      <c r="K34" s="30">
        <v>238254</v>
      </c>
      <c r="L34" s="25">
        <v>252</v>
      </c>
      <c r="M34" s="101">
        <v>63302</v>
      </c>
      <c r="N34" s="15" t="s">
        <v>32</v>
      </c>
    </row>
    <row r="35" spans="1:14" ht="17.25" customHeight="1">
      <c r="A35" s="14" t="s">
        <v>106</v>
      </c>
      <c r="B35" s="70"/>
      <c r="C35" s="195" t="s">
        <v>129</v>
      </c>
      <c r="D35" s="190"/>
      <c r="E35" s="196" t="s">
        <v>129</v>
      </c>
      <c r="F35" s="196" t="s">
        <v>129</v>
      </c>
      <c r="G35" s="196" t="s">
        <v>129</v>
      </c>
      <c r="H35" s="196" t="s">
        <v>129</v>
      </c>
      <c r="I35" s="196" t="s">
        <v>129</v>
      </c>
      <c r="J35" s="196" t="s">
        <v>129</v>
      </c>
      <c r="K35" s="194" t="s">
        <v>129</v>
      </c>
      <c r="L35" s="29">
        <v>34</v>
      </c>
      <c r="M35" s="27">
        <v>6250</v>
      </c>
      <c r="N35" s="14" t="s">
        <v>116</v>
      </c>
    </row>
    <row r="36" spans="1:14" ht="17.25" customHeight="1">
      <c r="A36" s="14" t="s">
        <v>35</v>
      </c>
      <c r="B36" s="70"/>
      <c r="C36" s="195"/>
      <c r="D36" s="139"/>
      <c r="E36" s="196"/>
      <c r="F36" s="196"/>
      <c r="G36" s="196"/>
      <c r="H36" s="196"/>
      <c r="I36" s="196"/>
      <c r="J36" s="196"/>
      <c r="K36" s="194"/>
      <c r="L36" s="29">
        <v>149</v>
      </c>
      <c r="M36" s="27">
        <v>57017</v>
      </c>
      <c r="N36" s="14" t="s">
        <v>35</v>
      </c>
    </row>
    <row r="37" spans="1:14" ht="17.25" customHeight="1">
      <c r="A37" s="14" t="s">
        <v>36</v>
      </c>
      <c r="B37" s="70"/>
      <c r="C37" s="195"/>
      <c r="D37" s="139"/>
      <c r="E37" s="196"/>
      <c r="F37" s="196"/>
      <c r="G37" s="196"/>
      <c r="H37" s="196"/>
      <c r="I37" s="196"/>
      <c r="J37" s="196"/>
      <c r="K37" s="194"/>
      <c r="L37" s="29">
        <v>23</v>
      </c>
      <c r="M37" s="27">
        <v>6178</v>
      </c>
      <c r="N37" s="14" t="s">
        <v>36</v>
      </c>
    </row>
    <row r="38" spans="1:14" ht="17.25" customHeight="1">
      <c r="A38" s="14" t="s">
        <v>70</v>
      </c>
      <c r="B38" s="70"/>
      <c r="C38" s="195"/>
      <c r="D38" s="139"/>
      <c r="E38" s="196"/>
      <c r="F38" s="196"/>
      <c r="G38" s="196"/>
      <c r="H38" s="196"/>
      <c r="I38" s="196"/>
      <c r="J38" s="196"/>
      <c r="K38" s="194"/>
      <c r="L38" s="29">
        <v>39</v>
      </c>
      <c r="M38" s="27">
        <v>5514</v>
      </c>
      <c r="N38" s="14" t="s">
        <v>117</v>
      </c>
    </row>
    <row r="39" spans="1:14" s="9" customFormat="1" ht="17.25" customHeight="1" thickBot="1">
      <c r="A39" s="76" t="s">
        <v>37</v>
      </c>
      <c r="B39" s="68">
        <v>133549</v>
      </c>
      <c r="C39" s="131">
        <f>SUM(C34:C38)</f>
        <v>637715</v>
      </c>
      <c r="D39" s="93">
        <f>C39/B39</f>
        <v>4.7751387131315095</v>
      </c>
      <c r="E39" s="133">
        <f aca="true" t="shared" si="1" ref="E39:M39">SUM(E34:E38)</f>
        <v>591531</v>
      </c>
      <c r="F39" s="132">
        <f t="shared" si="1"/>
        <v>2868</v>
      </c>
      <c r="G39" s="136">
        <f t="shared" si="1"/>
        <v>2868</v>
      </c>
      <c r="H39" s="129">
        <f t="shared" si="1"/>
        <v>0</v>
      </c>
      <c r="I39" s="136">
        <f t="shared" si="1"/>
        <v>0</v>
      </c>
      <c r="J39" s="96">
        <f t="shared" si="1"/>
        <v>254693</v>
      </c>
      <c r="K39" s="97">
        <f t="shared" si="1"/>
        <v>238254</v>
      </c>
      <c r="L39" s="137">
        <f t="shared" si="1"/>
        <v>497</v>
      </c>
      <c r="M39" s="134">
        <f t="shared" si="1"/>
        <v>138261</v>
      </c>
      <c r="N39" s="76" t="s">
        <v>37</v>
      </c>
    </row>
    <row r="40" spans="1:14" ht="17.25" customHeight="1">
      <c r="A40" s="15" t="s">
        <v>73</v>
      </c>
      <c r="B40" s="69"/>
      <c r="C40" s="130">
        <v>988343</v>
      </c>
      <c r="D40" s="31"/>
      <c r="E40" s="102" t="s">
        <v>87</v>
      </c>
      <c r="F40" s="22">
        <v>60028</v>
      </c>
      <c r="G40" s="35" t="s">
        <v>87</v>
      </c>
      <c r="H40" s="35">
        <v>0</v>
      </c>
      <c r="I40" s="35">
        <v>0</v>
      </c>
      <c r="J40" s="22">
        <v>321970</v>
      </c>
      <c r="K40" s="30" t="s">
        <v>87</v>
      </c>
      <c r="L40" s="25">
        <v>118</v>
      </c>
      <c r="M40" s="101">
        <v>44924</v>
      </c>
      <c r="N40" s="15" t="s">
        <v>73</v>
      </c>
    </row>
    <row r="41" spans="1:14" ht="17.25" customHeight="1">
      <c r="A41" s="14" t="s">
        <v>107</v>
      </c>
      <c r="B41" s="70"/>
      <c r="C41" s="140">
        <v>263465</v>
      </c>
      <c r="D41" s="34"/>
      <c r="E41" s="24" t="s">
        <v>87</v>
      </c>
      <c r="F41" s="26">
        <v>0</v>
      </c>
      <c r="G41" s="36">
        <v>0</v>
      </c>
      <c r="H41" s="36">
        <v>0</v>
      </c>
      <c r="I41" s="36">
        <v>0</v>
      </c>
      <c r="J41" s="26">
        <v>86087</v>
      </c>
      <c r="K41" s="21" t="s">
        <v>87</v>
      </c>
      <c r="L41" s="29">
        <v>18</v>
      </c>
      <c r="M41" s="27">
        <v>4557</v>
      </c>
      <c r="N41" s="14" t="s">
        <v>107</v>
      </c>
    </row>
    <row r="42" spans="1:14" ht="17.25" customHeight="1">
      <c r="A42" s="14" t="s">
        <v>108</v>
      </c>
      <c r="B42" s="70"/>
      <c r="C42" s="140">
        <v>202228</v>
      </c>
      <c r="D42" s="34"/>
      <c r="E42" s="24" t="s">
        <v>87</v>
      </c>
      <c r="F42" s="26">
        <v>0</v>
      </c>
      <c r="G42" s="36">
        <v>0</v>
      </c>
      <c r="H42" s="36">
        <v>0</v>
      </c>
      <c r="I42" s="36">
        <v>0</v>
      </c>
      <c r="J42" s="26">
        <v>62212</v>
      </c>
      <c r="K42" s="21" t="s">
        <v>87</v>
      </c>
      <c r="L42" s="29">
        <v>17</v>
      </c>
      <c r="M42" s="27">
        <v>5276</v>
      </c>
      <c r="N42" s="14" t="s">
        <v>108</v>
      </c>
    </row>
    <row r="43" spans="1:14" ht="17.25" customHeight="1">
      <c r="A43" s="14" t="s">
        <v>63</v>
      </c>
      <c r="B43" s="70"/>
      <c r="C43" s="140">
        <v>478497</v>
      </c>
      <c r="D43" s="34"/>
      <c r="E43" s="24" t="s">
        <v>87</v>
      </c>
      <c r="F43" s="26">
        <v>0</v>
      </c>
      <c r="G43" s="36">
        <v>0</v>
      </c>
      <c r="H43" s="36">
        <v>0</v>
      </c>
      <c r="I43" s="36">
        <v>0</v>
      </c>
      <c r="J43" s="26">
        <v>141557</v>
      </c>
      <c r="K43" s="21" t="s">
        <v>87</v>
      </c>
      <c r="L43" s="29">
        <v>25</v>
      </c>
      <c r="M43" s="27">
        <v>4934</v>
      </c>
      <c r="N43" s="14" t="s">
        <v>63</v>
      </c>
    </row>
    <row r="44" spans="1:14" ht="17.25" customHeight="1">
      <c r="A44" s="14" t="s">
        <v>64</v>
      </c>
      <c r="B44" s="70"/>
      <c r="C44" s="140">
        <v>70177</v>
      </c>
      <c r="D44" s="34"/>
      <c r="E44" s="24" t="s">
        <v>87</v>
      </c>
      <c r="F44" s="26">
        <v>0</v>
      </c>
      <c r="G44" s="36">
        <v>0</v>
      </c>
      <c r="H44" s="36">
        <v>0</v>
      </c>
      <c r="I44" s="36">
        <v>0</v>
      </c>
      <c r="J44" s="26">
        <v>25837</v>
      </c>
      <c r="K44" s="21" t="s">
        <v>87</v>
      </c>
      <c r="L44" s="29">
        <v>8</v>
      </c>
      <c r="M44" s="27">
        <v>1227</v>
      </c>
      <c r="N44" s="14" t="s">
        <v>64</v>
      </c>
    </row>
    <row r="45" spans="1:14" ht="17.25" customHeight="1">
      <c r="A45" s="14" t="s">
        <v>65</v>
      </c>
      <c r="B45" s="70"/>
      <c r="C45" s="140">
        <v>70954</v>
      </c>
      <c r="D45" s="34"/>
      <c r="E45" s="24" t="s">
        <v>87</v>
      </c>
      <c r="F45" s="26">
        <v>0</v>
      </c>
      <c r="G45" s="36">
        <v>0</v>
      </c>
      <c r="H45" s="36">
        <v>0</v>
      </c>
      <c r="I45" s="36">
        <v>0</v>
      </c>
      <c r="J45" s="26">
        <v>21296</v>
      </c>
      <c r="K45" s="21" t="s">
        <v>87</v>
      </c>
      <c r="L45" s="29">
        <v>16</v>
      </c>
      <c r="M45" s="27">
        <v>1943</v>
      </c>
      <c r="N45" s="14" t="s">
        <v>65</v>
      </c>
    </row>
    <row r="46" spans="1:14" ht="17.25" customHeight="1">
      <c r="A46" s="14" t="s">
        <v>109</v>
      </c>
      <c r="B46" s="70"/>
      <c r="C46" s="140">
        <v>284980</v>
      </c>
      <c r="D46" s="34"/>
      <c r="E46" s="24" t="s">
        <v>87</v>
      </c>
      <c r="F46" s="26">
        <v>0</v>
      </c>
      <c r="G46" s="36">
        <v>0</v>
      </c>
      <c r="H46" s="36">
        <v>0</v>
      </c>
      <c r="I46" s="36">
        <v>0</v>
      </c>
      <c r="J46" s="26">
        <v>100610</v>
      </c>
      <c r="K46" s="21" t="s">
        <v>87</v>
      </c>
      <c r="L46" s="29">
        <v>12</v>
      </c>
      <c r="M46" s="27">
        <v>3587</v>
      </c>
      <c r="N46" s="14" t="s">
        <v>109</v>
      </c>
    </row>
    <row r="47" spans="1:14" s="9" customFormat="1" ht="17.25" customHeight="1" thickBot="1">
      <c r="A47" s="76" t="s">
        <v>91</v>
      </c>
      <c r="B47" s="68">
        <v>465402</v>
      </c>
      <c r="C47" s="90">
        <f>SUM(C40:C46)</f>
        <v>2358644</v>
      </c>
      <c r="D47" s="93">
        <f>C47/B47</f>
        <v>5.067971345202642</v>
      </c>
      <c r="E47" s="94" t="s">
        <v>87</v>
      </c>
      <c r="F47" s="96">
        <f>SUM(F40:F46)</f>
        <v>60028</v>
      </c>
      <c r="G47" s="95" t="s">
        <v>87</v>
      </c>
      <c r="H47" s="95">
        <f>SUM(H40:H46)</f>
        <v>0</v>
      </c>
      <c r="I47" s="95">
        <v>0</v>
      </c>
      <c r="J47" s="96">
        <f>SUM(J40:J46)</f>
        <v>759569</v>
      </c>
      <c r="K47" s="97" t="s">
        <v>87</v>
      </c>
      <c r="L47" s="88">
        <f>SUM(L40:L46)</f>
        <v>214</v>
      </c>
      <c r="M47" s="89">
        <f>SUM(M40:M46)</f>
        <v>66448</v>
      </c>
      <c r="N47" s="76" t="s">
        <v>91</v>
      </c>
    </row>
    <row r="48" spans="1:14" ht="17.25" customHeight="1" thickBot="1">
      <c r="A48" s="78" t="s">
        <v>4</v>
      </c>
      <c r="B48" s="72">
        <v>37862</v>
      </c>
      <c r="C48" s="123">
        <v>135561</v>
      </c>
      <c r="D48" s="124">
        <f>C48/B48</f>
        <v>3.580397232053246</v>
      </c>
      <c r="E48" s="121">
        <v>117157</v>
      </c>
      <c r="F48" s="118">
        <v>2360</v>
      </c>
      <c r="G48" s="119">
        <v>2360</v>
      </c>
      <c r="H48" s="119">
        <v>11661</v>
      </c>
      <c r="I48" s="119" t="s">
        <v>134</v>
      </c>
      <c r="J48" s="118">
        <v>44513</v>
      </c>
      <c r="K48" s="123" t="s">
        <v>87</v>
      </c>
      <c r="L48" s="122">
        <v>97</v>
      </c>
      <c r="M48" s="120">
        <v>20852</v>
      </c>
      <c r="N48" s="78" t="s">
        <v>4</v>
      </c>
    </row>
    <row r="49" spans="1:14" ht="17.25" customHeight="1">
      <c r="A49" s="15" t="s">
        <v>5</v>
      </c>
      <c r="B49" s="69"/>
      <c r="C49" s="130">
        <v>115028</v>
      </c>
      <c r="D49" s="31"/>
      <c r="E49" s="126">
        <v>106119</v>
      </c>
      <c r="F49" s="22">
        <v>6377</v>
      </c>
      <c r="G49" s="35">
        <v>6039</v>
      </c>
      <c r="H49" s="35">
        <v>0</v>
      </c>
      <c r="I49" s="35">
        <v>0</v>
      </c>
      <c r="J49" s="22">
        <v>49133</v>
      </c>
      <c r="K49" s="30">
        <v>48209</v>
      </c>
      <c r="L49" s="25">
        <v>443</v>
      </c>
      <c r="M49" s="33">
        <v>33493</v>
      </c>
      <c r="N49" s="15" t="s">
        <v>5</v>
      </c>
    </row>
    <row r="50" spans="1:14" ht="17.25" customHeight="1">
      <c r="A50" s="14" t="s">
        <v>51</v>
      </c>
      <c r="B50" s="70"/>
      <c r="C50" s="140">
        <v>10767</v>
      </c>
      <c r="D50" s="34"/>
      <c r="E50" s="138">
        <v>9479</v>
      </c>
      <c r="F50" s="24">
        <v>0</v>
      </c>
      <c r="G50" s="24">
        <v>0</v>
      </c>
      <c r="H50" s="36">
        <v>0</v>
      </c>
      <c r="I50" s="36">
        <v>0</v>
      </c>
      <c r="J50" s="26">
        <v>4431</v>
      </c>
      <c r="K50" s="21">
        <v>3584</v>
      </c>
      <c r="L50" s="29">
        <v>25</v>
      </c>
      <c r="M50" s="83">
        <v>2470</v>
      </c>
      <c r="N50" s="14" t="s">
        <v>51</v>
      </c>
    </row>
    <row r="51" spans="1:14" ht="17.25" customHeight="1">
      <c r="A51" s="14" t="s">
        <v>52</v>
      </c>
      <c r="B51" s="70"/>
      <c r="C51" s="140">
        <v>13070</v>
      </c>
      <c r="D51" s="34"/>
      <c r="E51" s="138">
        <v>11824</v>
      </c>
      <c r="F51" s="24">
        <v>355</v>
      </c>
      <c r="G51" s="24">
        <v>355</v>
      </c>
      <c r="H51" s="36">
        <v>0</v>
      </c>
      <c r="I51" s="36">
        <v>0</v>
      </c>
      <c r="J51" s="26">
        <v>5401</v>
      </c>
      <c r="K51" s="21">
        <v>5204</v>
      </c>
      <c r="L51" s="29">
        <v>47</v>
      </c>
      <c r="M51" s="27">
        <v>6506</v>
      </c>
      <c r="N51" s="14" t="s">
        <v>52</v>
      </c>
    </row>
    <row r="52" spans="1:14" ht="17.25" customHeight="1">
      <c r="A52" s="14" t="s">
        <v>53</v>
      </c>
      <c r="B52" s="70"/>
      <c r="C52" s="140">
        <v>8405</v>
      </c>
      <c r="D52" s="34"/>
      <c r="E52" s="138">
        <v>7929</v>
      </c>
      <c r="F52" s="24">
        <v>0</v>
      </c>
      <c r="G52" s="24">
        <v>0</v>
      </c>
      <c r="H52" s="36">
        <v>0</v>
      </c>
      <c r="I52" s="36">
        <v>0</v>
      </c>
      <c r="J52" s="26">
        <v>4990</v>
      </c>
      <c r="K52" s="21">
        <v>4694</v>
      </c>
      <c r="L52" s="29">
        <v>40</v>
      </c>
      <c r="M52" s="27">
        <v>4329</v>
      </c>
      <c r="N52" s="14" t="s">
        <v>53</v>
      </c>
    </row>
    <row r="53" spans="1:14" ht="17.25" customHeight="1">
      <c r="A53" s="14" t="s">
        <v>54</v>
      </c>
      <c r="B53" s="70"/>
      <c r="C53" s="140">
        <v>13708</v>
      </c>
      <c r="D53" s="34"/>
      <c r="E53" s="138">
        <v>13404</v>
      </c>
      <c r="F53" s="24">
        <v>576</v>
      </c>
      <c r="G53" s="24">
        <v>576</v>
      </c>
      <c r="H53" s="36">
        <v>0</v>
      </c>
      <c r="I53" s="36">
        <v>0</v>
      </c>
      <c r="J53" s="26">
        <v>6214</v>
      </c>
      <c r="K53" s="21">
        <v>6190</v>
      </c>
      <c r="L53" s="29">
        <v>72</v>
      </c>
      <c r="M53" s="27">
        <v>4902</v>
      </c>
      <c r="N53" s="14" t="s">
        <v>54</v>
      </c>
    </row>
    <row r="54" spans="1:14" ht="17.25" customHeight="1">
      <c r="A54" s="14" t="s">
        <v>55</v>
      </c>
      <c r="B54" s="70"/>
      <c r="C54" s="140">
        <v>20432</v>
      </c>
      <c r="D54" s="34"/>
      <c r="E54" s="138">
        <v>19514</v>
      </c>
      <c r="F54" s="24">
        <v>397</v>
      </c>
      <c r="G54" s="24">
        <v>397</v>
      </c>
      <c r="H54" s="36">
        <v>0</v>
      </c>
      <c r="I54" s="36">
        <v>0</v>
      </c>
      <c r="J54" s="26">
        <v>9963</v>
      </c>
      <c r="K54" s="21">
        <v>9739</v>
      </c>
      <c r="L54" s="29">
        <v>75</v>
      </c>
      <c r="M54" s="27">
        <v>7009</v>
      </c>
      <c r="N54" s="14" t="s">
        <v>55</v>
      </c>
    </row>
    <row r="55" spans="1:14" ht="17.25" customHeight="1">
      <c r="A55" s="14" t="s">
        <v>56</v>
      </c>
      <c r="B55" s="70"/>
      <c r="C55" s="140">
        <v>10779</v>
      </c>
      <c r="D55" s="34"/>
      <c r="E55" s="138">
        <v>10073</v>
      </c>
      <c r="F55" s="24">
        <v>0</v>
      </c>
      <c r="G55" s="24">
        <v>0</v>
      </c>
      <c r="H55" s="36">
        <v>0</v>
      </c>
      <c r="I55" s="36">
        <v>0</v>
      </c>
      <c r="J55" s="26">
        <v>3718</v>
      </c>
      <c r="K55" s="21">
        <v>3615</v>
      </c>
      <c r="L55" s="29">
        <v>53</v>
      </c>
      <c r="M55" s="27">
        <v>6346</v>
      </c>
      <c r="N55" s="14" t="s">
        <v>56</v>
      </c>
    </row>
    <row r="56" spans="1:14" ht="17.25" customHeight="1">
      <c r="A56" s="14" t="s">
        <v>57</v>
      </c>
      <c r="B56" s="70"/>
      <c r="C56" s="140">
        <v>8788</v>
      </c>
      <c r="D56" s="34"/>
      <c r="E56" s="138">
        <v>8135</v>
      </c>
      <c r="F56" s="26">
        <v>1535</v>
      </c>
      <c r="G56" s="36">
        <v>1535</v>
      </c>
      <c r="H56" s="36">
        <v>0</v>
      </c>
      <c r="I56" s="36">
        <v>0</v>
      </c>
      <c r="J56" s="26">
        <v>5045</v>
      </c>
      <c r="K56" s="21">
        <v>5035</v>
      </c>
      <c r="L56" s="29">
        <v>46</v>
      </c>
      <c r="M56" s="27">
        <v>11795</v>
      </c>
      <c r="N56" s="14" t="s">
        <v>57</v>
      </c>
    </row>
    <row r="57" spans="1:14" s="9" customFormat="1" ht="17.25" customHeight="1" thickBot="1">
      <c r="A57" s="76" t="s">
        <v>58</v>
      </c>
      <c r="B57" s="68">
        <v>50940</v>
      </c>
      <c r="C57" s="90">
        <f>SUM(C49:C56)</f>
        <v>200977</v>
      </c>
      <c r="D57" s="93">
        <f>C57/B57</f>
        <v>3.9453670985473104</v>
      </c>
      <c r="E57" s="86">
        <f aca="true" t="shared" si="2" ref="E57:L57">SUM(E49:E56)</f>
        <v>186477</v>
      </c>
      <c r="F57" s="91">
        <f t="shared" si="2"/>
        <v>9240</v>
      </c>
      <c r="G57" s="91">
        <f t="shared" si="2"/>
        <v>8902</v>
      </c>
      <c r="H57" s="87">
        <f>SUM(H49:H56)</f>
        <v>0</v>
      </c>
      <c r="I57" s="87">
        <f>SUM(I49:I56)</f>
        <v>0</v>
      </c>
      <c r="J57" s="96">
        <f>SUM(J49:J56)</f>
        <v>88895</v>
      </c>
      <c r="K57" s="97">
        <f>SUM(K49:K56)</f>
        <v>86270</v>
      </c>
      <c r="L57" s="88">
        <f t="shared" si="2"/>
        <v>801</v>
      </c>
      <c r="M57" s="89">
        <f>SUM(M49:M56)</f>
        <v>76850</v>
      </c>
      <c r="N57" s="76" t="s">
        <v>58</v>
      </c>
    </row>
    <row r="58" spans="1:14" s="55" customFormat="1" ht="12" customHeight="1">
      <c r="A58" s="128" t="s">
        <v>128</v>
      </c>
      <c r="B58" s="128"/>
      <c r="C58" s="128"/>
      <c r="D58" s="128"/>
      <c r="E58" s="128"/>
      <c r="F58" s="128"/>
      <c r="G58" s="128"/>
      <c r="H58" s="80" t="s">
        <v>112</v>
      </c>
      <c r="I58" s="128"/>
      <c r="J58" s="80"/>
      <c r="K58" s="79"/>
      <c r="L58" s="10"/>
      <c r="M58" s="10"/>
      <c r="N58" s="135"/>
    </row>
    <row r="59" spans="1:17" s="55" customFormat="1" ht="12" customHeight="1">
      <c r="A59" s="80" t="s">
        <v>135</v>
      </c>
      <c r="B59" s="80"/>
      <c r="C59" s="80"/>
      <c r="D59" s="80"/>
      <c r="E59" s="80"/>
      <c r="F59" s="80"/>
      <c r="G59" s="80"/>
      <c r="H59" s="80" t="s">
        <v>92</v>
      </c>
      <c r="I59" s="80"/>
      <c r="J59" s="80"/>
      <c r="K59" s="80"/>
      <c r="L59" s="10"/>
      <c r="M59" s="10"/>
      <c r="N59" s="135"/>
      <c r="Q59" s="80"/>
    </row>
    <row r="60" spans="1:14" s="55" customFormat="1" ht="12" customHeight="1" thickBot="1">
      <c r="A60" s="127" t="s">
        <v>127</v>
      </c>
      <c r="B60" s="127"/>
      <c r="C60" s="127"/>
      <c r="D60" s="127"/>
      <c r="E60" s="127"/>
      <c r="F60" s="127"/>
      <c r="G60" s="127"/>
      <c r="H60" s="80" t="s">
        <v>93</v>
      </c>
      <c r="I60" s="11"/>
      <c r="J60" s="11"/>
      <c r="K60" s="11"/>
      <c r="L60" s="10"/>
      <c r="M60" s="10"/>
      <c r="N60" s="127"/>
    </row>
    <row r="61" spans="1:14" ht="17.25" customHeight="1">
      <c r="A61" s="15" t="s">
        <v>6</v>
      </c>
      <c r="B61" s="69"/>
      <c r="C61" s="130">
        <v>49632</v>
      </c>
      <c r="D61" s="31"/>
      <c r="E61" s="126">
        <v>47689</v>
      </c>
      <c r="F61" s="23">
        <v>0</v>
      </c>
      <c r="G61" s="126">
        <v>0</v>
      </c>
      <c r="H61" s="102">
        <v>0</v>
      </c>
      <c r="I61" s="30">
        <v>0</v>
      </c>
      <c r="J61" s="22">
        <v>22909</v>
      </c>
      <c r="K61" s="30">
        <v>22884</v>
      </c>
      <c r="L61" s="25">
        <v>82</v>
      </c>
      <c r="M61" s="105">
        <v>6015</v>
      </c>
      <c r="N61" s="15" t="s">
        <v>6</v>
      </c>
    </row>
    <row r="62" spans="1:14" ht="17.25" customHeight="1">
      <c r="A62" s="14" t="s">
        <v>39</v>
      </c>
      <c r="B62" s="70"/>
      <c r="C62" s="140">
        <v>5040</v>
      </c>
      <c r="D62" s="34"/>
      <c r="E62" s="138">
        <v>4871</v>
      </c>
      <c r="F62" s="138">
        <v>0</v>
      </c>
      <c r="G62" s="138">
        <v>0</v>
      </c>
      <c r="H62" s="24">
        <v>0</v>
      </c>
      <c r="I62" s="21">
        <v>0</v>
      </c>
      <c r="J62" s="26">
        <v>865</v>
      </c>
      <c r="K62" s="24">
        <v>825</v>
      </c>
      <c r="L62" s="29">
        <v>4</v>
      </c>
      <c r="M62" s="37">
        <v>543</v>
      </c>
      <c r="N62" s="14" t="s">
        <v>39</v>
      </c>
    </row>
    <row r="63" spans="1:14" ht="17.25" customHeight="1">
      <c r="A63" s="14" t="s">
        <v>40</v>
      </c>
      <c r="B63" s="70"/>
      <c r="C63" s="140">
        <v>6651</v>
      </c>
      <c r="D63" s="34"/>
      <c r="E63" s="138">
        <v>5965</v>
      </c>
      <c r="F63" s="138">
        <v>0</v>
      </c>
      <c r="G63" s="138">
        <v>0</v>
      </c>
      <c r="H63" s="24">
        <v>0</v>
      </c>
      <c r="I63" s="21">
        <v>0</v>
      </c>
      <c r="J63" s="26">
        <v>1710</v>
      </c>
      <c r="K63" s="24">
        <v>1451</v>
      </c>
      <c r="L63" s="142">
        <v>13</v>
      </c>
      <c r="M63" s="37">
        <v>749</v>
      </c>
      <c r="N63" s="14" t="s">
        <v>40</v>
      </c>
    </row>
    <row r="64" spans="1:14" ht="17.25" customHeight="1">
      <c r="A64" s="14" t="s">
        <v>41</v>
      </c>
      <c r="B64" s="70"/>
      <c r="C64" s="140">
        <v>1112</v>
      </c>
      <c r="D64" s="34"/>
      <c r="E64" s="138">
        <v>1050</v>
      </c>
      <c r="F64" s="138">
        <v>0</v>
      </c>
      <c r="G64" s="138">
        <v>0</v>
      </c>
      <c r="H64" s="24">
        <v>0</v>
      </c>
      <c r="I64" s="21">
        <v>0</v>
      </c>
      <c r="J64" s="26">
        <v>273</v>
      </c>
      <c r="K64" s="24">
        <v>253</v>
      </c>
      <c r="L64" s="29">
        <v>3</v>
      </c>
      <c r="M64" s="37">
        <v>110</v>
      </c>
      <c r="N64" s="14" t="s">
        <v>41</v>
      </c>
    </row>
    <row r="65" spans="1:14" ht="17.25" customHeight="1">
      <c r="A65" s="14" t="s">
        <v>42</v>
      </c>
      <c r="B65" s="70"/>
      <c r="C65" s="140">
        <v>930</v>
      </c>
      <c r="D65" s="34"/>
      <c r="E65" s="138">
        <v>903</v>
      </c>
      <c r="F65" s="138">
        <v>0</v>
      </c>
      <c r="G65" s="138">
        <v>0</v>
      </c>
      <c r="H65" s="24">
        <v>0</v>
      </c>
      <c r="I65" s="21">
        <v>0</v>
      </c>
      <c r="J65" s="26">
        <v>475</v>
      </c>
      <c r="K65" s="24">
        <v>448</v>
      </c>
      <c r="L65" s="29">
        <v>2</v>
      </c>
      <c r="M65" s="37">
        <v>153</v>
      </c>
      <c r="N65" s="14" t="s">
        <v>42</v>
      </c>
    </row>
    <row r="66" spans="1:14" ht="17.25" customHeight="1">
      <c r="A66" s="14" t="s">
        <v>43</v>
      </c>
      <c r="B66" s="70"/>
      <c r="C66" s="140">
        <v>409</v>
      </c>
      <c r="D66" s="34"/>
      <c r="E66" s="138">
        <v>398</v>
      </c>
      <c r="F66" s="138">
        <v>0</v>
      </c>
      <c r="G66" s="138">
        <v>0</v>
      </c>
      <c r="H66" s="24">
        <v>0</v>
      </c>
      <c r="I66" s="21">
        <v>0</v>
      </c>
      <c r="J66" s="26">
        <v>84</v>
      </c>
      <c r="K66" s="24">
        <v>81</v>
      </c>
      <c r="L66" s="107">
        <v>2</v>
      </c>
      <c r="M66" s="143">
        <v>33</v>
      </c>
      <c r="N66" s="14" t="s">
        <v>43</v>
      </c>
    </row>
    <row r="67" spans="1:14" ht="17.25" customHeight="1">
      <c r="A67" s="14" t="s">
        <v>38</v>
      </c>
      <c r="B67" s="70"/>
      <c r="C67" s="140">
        <v>1000</v>
      </c>
      <c r="D67" s="34"/>
      <c r="E67" s="138">
        <v>416</v>
      </c>
      <c r="F67" s="138">
        <v>0</v>
      </c>
      <c r="G67" s="138">
        <v>0</v>
      </c>
      <c r="H67" s="24">
        <v>0</v>
      </c>
      <c r="I67" s="21">
        <v>0</v>
      </c>
      <c r="J67" s="26">
        <v>531</v>
      </c>
      <c r="K67" s="24">
        <v>36</v>
      </c>
      <c r="L67" s="29">
        <v>1</v>
      </c>
      <c r="M67" s="143">
        <v>23</v>
      </c>
      <c r="N67" s="14" t="s">
        <v>38</v>
      </c>
    </row>
    <row r="68" spans="1:14" s="9" customFormat="1" ht="17.25" customHeight="1" thickBot="1">
      <c r="A68" s="76" t="s">
        <v>44</v>
      </c>
      <c r="B68" s="68">
        <v>33862</v>
      </c>
      <c r="C68" s="90">
        <f>SUM(C61:C67)</f>
        <v>64774</v>
      </c>
      <c r="D68" s="93">
        <f>C68/B68</f>
        <v>1.9128816962967339</v>
      </c>
      <c r="E68" s="86">
        <f>SUM(E61:E67)</f>
        <v>61292</v>
      </c>
      <c r="F68" s="91">
        <f>SUM(F61:F66)</f>
        <v>0</v>
      </c>
      <c r="G68" s="87">
        <f>SUM(G61:G66)</f>
        <v>0</v>
      </c>
      <c r="H68" s="87">
        <f aca="true" t="shared" si="3" ref="H68:M68">SUM(H61:H67)</f>
        <v>0</v>
      </c>
      <c r="I68" s="87">
        <f t="shared" si="3"/>
        <v>0</v>
      </c>
      <c r="J68" s="96">
        <f t="shared" si="3"/>
        <v>26847</v>
      </c>
      <c r="K68" s="97">
        <f t="shared" si="3"/>
        <v>25978</v>
      </c>
      <c r="L68" s="88">
        <f t="shared" si="3"/>
        <v>107</v>
      </c>
      <c r="M68" s="92">
        <f t="shared" si="3"/>
        <v>7626</v>
      </c>
      <c r="N68" s="76" t="s">
        <v>44</v>
      </c>
    </row>
    <row r="69" spans="1:14" ht="17.25" customHeight="1" thickBot="1">
      <c r="A69" s="78" t="s">
        <v>7</v>
      </c>
      <c r="B69" s="69">
        <v>26590</v>
      </c>
      <c r="C69" s="123">
        <v>106978</v>
      </c>
      <c r="D69" s="124">
        <f>C69/B69</f>
        <v>4.023241820233171</v>
      </c>
      <c r="E69" s="121">
        <v>96865</v>
      </c>
      <c r="F69" s="24">
        <v>0</v>
      </c>
      <c r="G69" s="24">
        <v>0</v>
      </c>
      <c r="H69" s="119" t="s">
        <v>87</v>
      </c>
      <c r="I69" s="119" t="s">
        <v>87</v>
      </c>
      <c r="J69" s="118">
        <v>34772</v>
      </c>
      <c r="K69" s="123">
        <v>17413</v>
      </c>
      <c r="L69" s="122">
        <v>24</v>
      </c>
      <c r="M69" s="120">
        <v>2458</v>
      </c>
      <c r="N69" s="78" t="s">
        <v>7</v>
      </c>
    </row>
    <row r="70" spans="1:14" ht="17.25" customHeight="1">
      <c r="A70" s="15" t="s">
        <v>8</v>
      </c>
      <c r="B70" s="69"/>
      <c r="C70" s="130">
        <v>664417</v>
      </c>
      <c r="D70" s="31"/>
      <c r="E70" s="126">
        <v>571868</v>
      </c>
      <c r="F70" s="22">
        <v>8705</v>
      </c>
      <c r="G70" s="35">
        <v>8699</v>
      </c>
      <c r="H70" s="35">
        <v>0</v>
      </c>
      <c r="I70" s="35">
        <v>0</v>
      </c>
      <c r="J70" s="22">
        <v>302264</v>
      </c>
      <c r="K70" s="101" t="s">
        <v>87</v>
      </c>
      <c r="L70" s="30" t="s">
        <v>87</v>
      </c>
      <c r="M70" s="101">
        <v>35898</v>
      </c>
      <c r="N70" s="15" t="s">
        <v>8</v>
      </c>
    </row>
    <row r="71" spans="1:14" ht="17.25" customHeight="1">
      <c r="A71" s="14" t="s">
        <v>75</v>
      </c>
      <c r="B71" s="70"/>
      <c r="C71" s="140">
        <v>191753</v>
      </c>
      <c r="D71" s="34"/>
      <c r="E71" s="138">
        <v>187978</v>
      </c>
      <c r="F71" s="26">
        <v>0</v>
      </c>
      <c r="G71" s="36">
        <v>0</v>
      </c>
      <c r="H71" s="36">
        <v>0</v>
      </c>
      <c r="I71" s="36">
        <v>0</v>
      </c>
      <c r="J71" s="26">
        <v>75500</v>
      </c>
      <c r="K71" s="21" t="s">
        <v>87</v>
      </c>
      <c r="L71" s="29" t="s">
        <v>87</v>
      </c>
      <c r="M71" s="27">
        <v>7993</v>
      </c>
      <c r="N71" s="14" t="s">
        <v>119</v>
      </c>
    </row>
    <row r="72" spans="1:14" ht="17.25" customHeight="1">
      <c r="A72" s="14" t="s">
        <v>66</v>
      </c>
      <c r="B72" s="70"/>
      <c r="C72" s="140">
        <v>131633</v>
      </c>
      <c r="D72" s="34"/>
      <c r="E72" s="138">
        <v>103754</v>
      </c>
      <c r="F72" s="26">
        <v>3629</v>
      </c>
      <c r="G72" s="36">
        <v>3556</v>
      </c>
      <c r="H72" s="36">
        <v>0</v>
      </c>
      <c r="I72" s="36">
        <v>0</v>
      </c>
      <c r="J72" s="26">
        <v>37040</v>
      </c>
      <c r="K72" s="21" t="s">
        <v>87</v>
      </c>
      <c r="L72" s="29" t="s">
        <v>87</v>
      </c>
      <c r="M72" s="27">
        <v>14441</v>
      </c>
      <c r="N72" s="14" t="s">
        <v>66</v>
      </c>
    </row>
    <row r="73" spans="1:14" ht="17.25" customHeight="1">
      <c r="A73" s="14" t="s">
        <v>71</v>
      </c>
      <c r="B73" s="70"/>
      <c r="C73" s="140">
        <v>31520</v>
      </c>
      <c r="D73" s="34"/>
      <c r="E73" s="138">
        <v>30001</v>
      </c>
      <c r="F73" s="26">
        <v>0</v>
      </c>
      <c r="G73" s="36">
        <v>0</v>
      </c>
      <c r="H73" s="36">
        <v>0</v>
      </c>
      <c r="I73" s="36">
        <v>0</v>
      </c>
      <c r="J73" s="26">
        <v>13689</v>
      </c>
      <c r="K73" s="21" t="s">
        <v>87</v>
      </c>
      <c r="L73" s="29" t="s">
        <v>87</v>
      </c>
      <c r="M73" s="27">
        <v>3720</v>
      </c>
      <c r="N73" s="14" t="s">
        <v>71</v>
      </c>
    </row>
    <row r="74" spans="1:14" ht="17.25" customHeight="1">
      <c r="A74" s="14" t="s">
        <v>72</v>
      </c>
      <c r="B74" s="70"/>
      <c r="C74" s="140">
        <v>14844</v>
      </c>
      <c r="D74" s="34"/>
      <c r="E74" s="138">
        <v>13073</v>
      </c>
      <c r="F74" s="26">
        <v>0</v>
      </c>
      <c r="G74" s="36">
        <v>0</v>
      </c>
      <c r="H74" s="36">
        <v>0</v>
      </c>
      <c r="I74" s="36">
        <v>0</v>
      </c>
      <c r="J74" s="26">
        <v>3406</v>
      </c>
      <c r="K74" s="21" t="s">
        <v>87</v>
      </c>
      <c r="L74" s="29" t="s">
        <v>87</v>
      </c>
      <c r="M74" s="27">
        <v>2429</v>
      </c>
      <c r="N74" s="14" t="s">
        <v>72</v>
      </c>
    </row>
    <row r="75" spans="1:14" ht="17.25" customHeight="1">
      <c r="A75" s="14" t="s">
        <v>67</v>
      </c>
      <c r="B75" s="70"/>
      <c r="C75" s="140">
        <v>64829</v>
      </c>
      <c r="D75" s="34"/>
      <c r="E75" s="138">
        <v>62153</v>
      </c>
      <c r="F75" s="26">
        <v>0</v>
      </c>
      <c r="G75" s="36">
        <v>0</v>
      </c>
      <c r="H75" s="36">
        <v>0</v>
      </c>
      <c r="I75" s="36">
        <v>0</v>
      </c>
      <c r="J75" s="26">
        <v>30629</v>
      </c>
      <c r="K75" s="21" t="s">
        <v>87</v>
      </c>
      <c r="L75" s="29" t="s">
        <v>87</v>
      </c>
      <c r="M75" s="27">
        <v>9684</v>
      </c>
      <c r="N75" s="14" t="s">
        <v>118</v>
      </c>
    </row>
    <row r="76" spans="1:14" ht="17.25" customHeight="1">
      <c r="A76" s="14" t="s">
        <v>68</v>
      </c>
      <c r="B76" s="70"/>
      <c r="C76" s="140">
        <v>61190</v>
      </c>
      <c r="D76" s="34"/>
      <c r="E76" s="138">
        <v>53886</v>
      </c>
      <c r="F76" s="26">
        <v>0</v>
      </c>
      <c r="G76" s="36">
        <v>0</v>
      </c>
      <c r="H76" s="36">
        <v>0</v>
      </c>
      <c r="I76" s="36">
        <v>0</v>
      </c>
      <c r="J76" s="26">
        <v>12959</v>
      </c>
      <c r="K76" s="21" t="s">
        <v>87</v>
      </c>
      <c r="L76" s="29" t="s">
        <v>87</v>
      </c>
      <c r="M76" s="27">
        <v>4676</v>
      </c>
      <c r="N76" s="14" t="s">
        <v>68</v>
      </c>
    </row>
    <row r="77" spans="1:14" s="9" customFormat="1" ht="17.25" customHeight="1" thickBot="1">
      <c r="A77" s="76" t="s">
        <v>9</v>
      </c>
      <c r="B77" s="68">
        <v>188966</v>
      </c>
      <c r="C77" s="144">
        <f>SUM(C70:C76)</f>
        <v>1160186</v>
      </c>
      <c r="D77" s="93">
        <f>C77/B77</f>
        <v>6.139654752706837</v>
      </c>
      <c r="E77" s="148">
        <f>SUM(E70:E76)</f>
        <v>1022713</v>
      </c>
      <c r="F77" s="149">
        <f>SUM(F70:F76)</f>
        <v>12334</v>
      </c>
      <c r="G77" s="150">
        <f>SUM(G70:G76)</f>
        <v>12255</v>
      </c>
      <c r="H77" s="150">
        <v>0</v>
      </c>
      <c r="I77" s="150">
        <v>0</v>
      </c>
      <c r="J77" s="96">
        <f>SUM(J70:J76)</f>
        <v>475487</v>
      </c>
      <c r="K77" s="97" t="s">
        <v>87</v>
      </c>
      <c r="L77" s="151" t="s">
        <v>87</v>
      </c>
      <c r="M77" s="147">
        <f>SUM(M70:M76)</f>
        <v>78841</v>
      </c>
      <c r="N77" s="76" t="s">
        <v>9</v>
      </c>
    </row>
    <row r="78" spans="1:14" ht="17.25" customHeight="1">
      <c r="A78" s="15" t="s">
        <v>10</v>
      </c>
      <c r="B78" s="69"/>
      <c r="C78" s="130">
        <v>436691</v>
      </c>
      <c r="D78" s="31"/>
      <c r="E78" s="126">
        <v>317505</v>
      </c>
      <c r="F78" s="23">
        <v>0</v>
      </c>
      <c r="G78" s="35">
        <v>0</v>
      </c>
      <c r="H78" s="35">
        <v>0</v>
      </c>
      <c r="I78" s="35">
        <v>0</v>
      </c>
      <c r="J78" s="22">
        <v>155346</v>
      </c>
      <c r="K78" s="30">
        <v>115087</v>
      </c>
      <c r="L78" s="25">
        <v>84</v>
      </c>
      <c r="M78" s="101">
        <v>8236</v>
      </c>
      <c r="N78" s="15" t="s">
        <v>10</v>
      </c>
    </row>
    <row r="79" spans="1:14" ht="17.25" customHeight="1">
      <c r="A79" s="14" t="s">
        <v>33</v>
      </c>
      <c r="B79" s="70"/>
      <c r="C79" s="140">
        <v>126407</v>
      </c>
      <c r="D79" s="34"/>
      <c r="E79" s="138">
        <v>121847</v>
      </c>
      <c r="F79" s="85">
        <v>3554</v>
      </c>
      <c r="G79" s="36">
        <v>3546</v>
      </c>
      <c r="H79" s="36">
        <v>3801</v>
      </c>
      <c r="I79" s="36">
        <v>3575</v>
      </c>
      <c r="J79" s="26">
        <v>49360</v>
      </c>
      <c r="K79" s="21">
        <v>48094</v>
      </c>
      <c r="L79" s="29">
        <v>51</v>
      </c>
      <c r="M79" s="27">
        <v>4707</v>
      </c>
      <c r="N79" s="14" t="s">
        <v>33</v>
      </c>
    </row>
    <row r="80" spans="1:14" ht="17.25" customHeight="1">
      <c r="A80" s="14" t="s">
        <v>94</v>
      </c>
      <c r="B80" s="70"/>
      <c r="C80" s="140">
        <v>32220</v>
      </c>
      <c r="D80" s="34"/>
      <c r="E80" s="138">
        <v>28460</v>
      </c>
      <c r="F80" s="85">
        <v>0</v>
      </c>
      <c r="G80" s="36">
        <v>0</v>
      </c>
      <c r="H80" s="36">
        <v>0</v>
      </c>
      <c r="I80" s="36">
        <v>0</v>
      </c>
      <c r="J80" s="26">
        <v>8622</v>
      </c>
      <c r="K80" s="21">
        <v>7602</v>
      </c>
      <c r="L80" s="29">
        <v>26</v>
      </c>
      <c r="M80" s="27">
        <v>2340</v>
      </c>
      <c r="N80" s="14" t="s">
        <v>94</v>
      </c>
    </row>
    <row r="81" spans="1:14" s="9" customFormat="1" ht="17.25" customHeight="1" thickBot="1">
      <c r="A81" s="76" t="s">
        <v>34</v>
      </c>
      <c r="B81" s="68">
        <v>116999</v>
      </c>
      <c r="C81" s="90">
        <f>SUM(C78:C80)</f>
        <v>595318</v>
      </c>
      <c r="D81" s="93">
        <f>C81/B81</f>
        <v>5.088231523346353</v>
      </c>
      <c r="E81" s="86">
        <f aca="true" t="shared" si="4" ref="E81:M81">SUM(E78:E80)</f>
        <v>467812</v>
      </c>
      <c r="F81" s="91">
        <f t="shared" si="4"/>
        <v>3554</v>
      </c>
      <c r="G81" s="87">
        <f t="shared" si="4"/>
        <v>3546</v>
      </c>
      <c r="H81" s="87">
        <f t="shared" si="4"/>
        <v>3801</v>
      </c>
      <c r="I81" s="87">
        <f t="shared" si="4"/>
        <v>3575</v>
      </c>
      <c r="J81" s="96">
        <f t="shared" si="4"/>
        <v>213328</v>
      </c>
      <c r="K81" s="97">
        <f t="shared" si="4"/>
        <v>170783</v>
      </c>
      <c r="L81" s="88">
        <f t="shared" si="4"/>
        <v>161</v>
      </c>
      <c r="M81" s="89">
        <f t="shared" si="4"/>
        <v>15283</v>
      </c>
      <c r="N81" s="76" t="s">
        <v>34</v>
      </c>
    </row>
    <row r="82" spans="1:14" ht="17.25" customHeight="1">
      <c r="A82" s="15" t="s">
        <v>46</v>
      </c>
      <c r="B82" s="69"/>
      <c r="C82" s="130">
        <v>84214</v>
      </c>
      <c r="D82" s="31"/>
      <c r="E82" s="138">
        <v>71123</v>
      </c>
      <c r="F82" s="22">
        <v>0</v>
      </c>
      <c r="G82" s="36">
        <v>0</v>
      </c>
      <c r="H82" s="35">
        <v>0</v>
      </c>
      <c r="I82" s="35">
        <v>0</v>
      </c>
      <c r="J82" s="22">
        <v>23691</v>
      </c>
      <c r="K82" s="35" t="s">
        <v>87</v>
      </c>
      <c r="L82" s="25">
        <v>105</v>
      </c>
      <c r="M82" s="101">
        <v>3066</v>
      </c>
      <c r="N82" s="15" t="s">
        <v>46</v>
      </c>
    </row>
    <row r="83" spans="1:14" ht="17.25" customHeight="1">
      <c r="A83" s="14" t="s">
        <v>76</v>
      </c>
      <c r="B83" s="70"/>
      <c r="C83" s="140">
        <v>15507</v>
      </c>
      <c r="D83" s="34"/>
      <c r="E83" s="138">
        <v>13442</v>
      </c>
      <c r="F83" s="26">
        <v>0</v>
      </c>
      <c r="G83" s="36">
        <v>0</v>
      </c>
      <c r="H83" s="36">
        <v>0</v>
      </c>
      <c r="I83" s="36">
        <v>0</v>
      </c>
      <c r="J83" s="26">
        <v>6012</v>
      </c>
      <c r="K83" s="36" t="s">
        <v>87</v>
      </c>
      <c r="L83" s="195" t="s">
        <v>131</v>
      </c>
      <c r="M83" s="27">
        <v>119</v>
      </c>
      <c r="N83" s="14" t="s">
        <v>76</v>
      </c>
    </row>
    <row r="84" spans="1:14" ht="17.25" customHeight="1">
      <c r="A84" s="14" t="s">
        <v>77</v>
      </c>
      <c r="B84" s="70"/>
      <c r="C84" s="140">
        <v>13188</v>
      </c>
      <c r="D84" s="34"/>
      <c r="E84" s="138">
        <v>13079</v>
      </c>
      <c r="F84" s="26">
        <v>0</v>
      </c>
      <c r="G84" s="36">
        <v>0</v>
      </c>
      <c r="H84" s="36">
        <v>0</v>
      </c>
      <c r="I84" s="36">
        <v>0</v>
      </c>
      <c r="J84" s="26">
        <v>9475</v>
      </c>
      <c r="K84" s="36" t="s">
        <v>87</v>
      </c>
      <c r="L84" s="195"/>
      <c r="M84" s="27">
        <v>2297</v>
      </c>
      <c r="N84" s="14" t="s">
        <v>77</v>
      </c>
    </row>
    <row r="85" spans="1:14" ht="17.25" customHeight="1">
      <c r="A85" s="14" t="s">
        <v>78</v>
      </c>
      <c r="B85" s="70"/>
      <c r="C85" s="140">
        <v>18735</v>
      </c>
      <c r="D85" s="34"/>
      <c r="E85" s="138">
        <v>16309</v>
      </c>
      <c r="F85" s="26">
        <v>0</v>
      </c>
      <c r="G85" s="36">
        <v>0</v>
      </c>
      <c r="H85" s="36">
        <v>0</v>
      </c>
      <c r="I85" s="36">
        <v>0</v>
      </c>
      <c r="J85" s="26">
        <v>6899</v>
      </c>
      <c r="K85" s="36" t="s">
        <v>87</v>
      </c>
      <c r="L85" s="195"/>
      <c r="M85" s="27">
        <v>2749</v>
      </c>
      <c r="N85" s="14" t="s">
        <v>78</v>
      </c>
    </row>
    <row r="86" spans="1:14" ht="17.25" customHeight="1">
      <c r="A86" s="14" t="s">
        <v>79</v>
      </c>
      <c r="B86" s="70"/>
      <c r="C86" s="140">
        <v>28011</v>
      </c>
      <c r="D86" s="34"/>
      <c r="E86" s="138">
        <v>22250</v>
      </c>
      <c r="F86" s="26">
        <v>0</v>
      </c>
      <c r="G86" s="36">
        <v>0</v>
      </c>
      <c r="H86" s="36">
        <v>0</v>
      </c>
      <c r="I86" s="36">
        <v>0</v>
      </c>
      <c r="J86" s="26">
        <v>11095</v>
      </c>
      <c r="K86" s="36" t="s">
        <v>87</v>
      </c>
      <c r="L86" s="195"/>
      <c r="M86" s="27">
        <v>781</v>
      </c>
      <c r="N86" s="14" t="s">
        <v>79</v>
      </c>
    </row>
    <row r="87" spans="1:14" ht="17.25" customHeight="1">
      <c r="A87" s="14" t="s">
        <v>80</v>
      </c>
      <c r="B87" s="70"/>
      <c r="C87" s="140">
        <v>19512</v>
      </c>
      <c r="D87" s="34"/>
      <c r="E87" s="138">
        <v>14560</v>
      </c>
      <c r="F87" s="26">
        <v>0</v>
      </c>
      <c r="G87" s="36">
        <v>0</v>
      </c>
      <c r="H87" s="36">
        <v>0</v>
      </c>
      <c r="I87" s="36">
        <v>0</v>
      </c>
      <c r="J87" s="26">
        <v>6395</v>
      </c>
      <c r="K87" s="36" t="s">
        <v>87</v>
      </c>
      <c r="L87" s="195"/>
      <c r="M87" s="27">
        <v>1267</v>
      </c>
      <c r="N87" s="14" t="s">
        <v>80</v>
      </c>
    </row>
    <row r="88" spans="1:14" s="9" customFormat="1" ht="17.25" customHeight="1" thickBot="1">
      <c r="A88" s="77" t="s">
        <v>45</v>
      </c>
      <c r="B88" s="70">
        <v>27889</v>
      </c>
      <c r="C88" s="109">
        <f>SUM(C82:C87)</f>
        <v>179167</v>
      </c>
      <c r="D88" s="113">
        <f>C88/B88</f>
        <v>6.424289146258381</v>
      </c>
      <c r="E88" s="153">
        <f aca="true" t="shared" si="5" ref="E88:J88">SUM(E82:E87)</f>
        <v>150763</v>
      </c>
      <c r="F88" s="110">
        <f t="shared" si="5"/>
        <v>0</v>
      </c>
      <c r="G88" s="115">
        <f t="shared" si="5"/>
        <v>0</v>
      </c>
      <c r="H88" s="112">
        <f t="shared" si="5"/>
        <v>0</v>
      </c>
      <c r="I88" s="115">
        <f t="shared" si="5"/>
        <v>0</v>
      </c>
      <c r="J88" s="96">
        <f t="shared" si="5"/>
        <v>63567</v>
      </c>
      <c r="K88" s="97" t="s">
        <v>87</v>
      </c>
      <c r="L88" s="154">
        <f>SUM(L82:L87)</f>
        <v>105</v>
      </c>
      <c r="M88" s="111">
        <f>SUM(M82:M87)</f>
        <v>10279</v>
      </c>
      <c r="N88" s="77" t="s">
        <v>45</v>
      </c>
    </row>
    <row r="89" spans="1:14" ht="17.25" customHeight="1">
      <c r="A89" s="15" t="s">
        <v>22</v>
      </c>
      <c r="B89" s="69"/>
      <c r="C89" s="130">
        <v>47333</v>
      </c>
      <c r="D89" s="31"/>
      <c r="E89" s="126">
        <v>45275</v>
      </c>
      <c r="F89" s="22">
        <v>0</v>
      </c>
      <c r="G89" s="35">
        <v>0</v>
      </c>
      <c r="H89" s="35">
        <v>0</v>
      </c>
      <c r="I89" s="35">
        <v>0</v>
      </c>
      <c r="J89" s="22">
        <v>13246</v>
      </c>
      <c r="K89" s="30">
        <v>5412</v>
      </c>
      <c r="L89" s="25">
        <v>19</v>
      </c>
      <c r="M89" s="101">
        <v>1546</v>
      </c>
      <c r="N89" s="15" t="s">
        <v>22</v>
      </c>
    </row>
    <row r="90" spans="1:14" ht="17.25" customHeight="1">
      <c r="A90" s="14" t="s">
        <v>23</v>
      </c>
      <c r="B90" s="70"/>
      <c r="C90" s="140">
        <v>39573</v>
      </c>
      <c r="D90" s="34"/>
      <c r="E90" s="138">
        <v>38037</v>
      </c>
      <c r="F90" s="26">
        <v>0</v>
      </c>
      <c r="G90" s="36">
        <v>0</v>
      </c>
      <c r="H90" s="36">
        <v>0</v>
      </c>
      <c r="I90" s="36">
        <v>0</v>
      </c>
      <c r="J90" s="26">
        <v>10243</v>
      </c>
      <c r="K90" s="21">
        <v>6088</v>
      </c>
      <c r="L90" s="29">
        <v>19</v>
      </c>
      <c r="M90" s="27">
        <v>919</v>
      </c>
      <c r="N90" s="14" t="s">
        <v>23</v>
      </c>
    </row>
    <row r="91" spans="1:14" s="9" customFormat="1" ht="17.25" customHeight="1" thickBot="1">
      <c r="A91" s="76" t="s">
        <v>24</v>
      </c>
      <c r="B91" s="68">
        <v>21862</v>
      </c>
      <c r="C91" s="90">
        <f>SUM(C89:C90)</f>
        <v>86906</v>
      </c>
      <c r="D91" s="93">
        <f aca="true" t="shared" si="6" ref="D91:D97">C91/B91</f>
        <v>3.975208123684933</v>
      </c>
      <c r="E91" s="86">
        <f aca="true" t="shared" si="7" ref="E91:M91">SUM(E89:E90)</f>
        <v>83312</v>
      </c>
      <c r="F91" s="91">
        <f t="shared" si="7"/>
        <v>0</v>
      </c>
      <c r="G91" s="87">
        <f t="shared" si="7"/>
        <v>0</v>
      </c>
      <c r="H91" s="87">
        <f>SUM(H89:H90)</f>
        <v>0</v>
      </c>
      <c r="I91" s="87">
        <f>SUM(I89:I90)</f>
        <v>0</v>
      </c>
      <c r="J91" s="96">
        <f>SUM(J89:J90)</f>
        <v>23489</v>
      </c>
      <c r="K91" s="97">
        <f>SUM(K89:K90)</f>
        <v>11500</v>
      </c>
      <c r="L91" s="88">
        <f t="shared" si="7"/>
        <v>38</v>
      </c>
      <c r="M91" s="89">
        <f t="shared" si="7"/>
        <v>2465</v>
      </c>
      <c r="N91" s="76" t="s">
        <v>24</v>
      </c>
    </row>
    <row r="92" spans="1:14" ht="17.25" customHeight="1" thickBot="1">
      <c r="A92" s="78" t="s">
        <v>28</v>
      </c>
      <c r="B92" s="72">
        <v>52353</v>
      </c>
      <c r="C92" s="123">
        <v>246082</v>
      </c>
      <c r="D92" s="124">
        <f t="shared" si="6"/>
        <v>4.700437415238859</v>
      </c>
      <c r="E92" s="121">
        <v>191499</v>
      </c>
      <c r="F92" s="118">
        <v>0</v>
      </c>
      <c r="G92" s="119">
        <v>0</v>
      </c>
      <c r="H92" s="119">
        <v>0</v>
      </c>
      <c r="I92" s="119">
        <v>0</v>
      </c>
      <c r="J92" s="118">
        <v>63545</v>
      </c>
      <c r="K92" s="123">
        <v>51407</v>
      </c>
      <c r="L92" s="122">
        <v>19</v>
      </c>
      <c r="M92" s="120">
        <v>7437</v>
      </c>
      <c r="N92" s="78" t="s">
        <v>28</v>
      </c>
    </row>
    <row r="93" spans="1:14" ht="17.25" customHeight="1" thickBot="1">
      <c r="A93" s="78" t="s">
        <v>11</v>
      </c>
      <c r="B93" s="72">
        <v>30425</v>
      </c>
      <c r="C93" s="123">
        <v>104854</v>
      </c>
      <c r="D93" s="124">
        <f t="shared" si="6"/>
        <v>3.4463105998356616</v>
      </c>
      <c r="E93" s="121">
        <v>74018</v>
      </c>
      <c r="F93" s="118">
        <v>0</v>
      </c>
      <c r="G93" s="119">
        <v>0</v>
      </c>
      <c r="H93" s="119">
        <v>7592</v>
      </c>
      <c r="I93" s="119">
        <v>6413</v>
      </c>
      <c r="J93" s="118">
        <v>39755</v>
      </c>
      <c r="K93" s="123">
        <v>22647</v>
      </c>
      <c r="L93" s="122">
        <v>97</v>
      </c>
      <c r="M93" s="120">
        <v>4294</v>
      </c>
      <c r="N93" s="78" t="s">
        <v>11</v>
      </c>
    </row>
    <row r="94" spans="1:14" ht="17.25" customHeight="1" thickBot="1">
      <c r="A94" s="78" t="s">
        <v>18</v>
      </c>
      <c r="B94" s="72">
        <v>23659</v>
      </c>
      <c r="C94" s="123">
        <v>133595</v>
      </c>
      <c r="D94" s="124">
        <f t="shared" si="6"/>
        <v>5.646688363836172</v>
      </c>
      <c r="E94" s="121">
        <v>95324</v>
      </c>
      <c r="F94" s="118">
        <v>0</v>
      </c>
      <c r="G94" s="119">
        <v>0</v>
      </c>
      <c r="H94" s="119">
        <v>1086</v>
      </c>
      <c r="I94" s="119">
        <v>1086</v>
      </c>
      <c r="J94" s="118">
        <v>22872</v>
      </c>
      <c r="K94" s="123">
        <v>20166</v>
      </c>
      <c r="L94" s="122">
        <v>22</v>
      </c>
      <c r="M94" s="120">
        <v>3075</v>
      </c>
      <c r="N94" s="78" t="s">
        <v>18</v>
      </c>
    </row>
    <row r="95" spans="1:14" ht="17.25" customHeight="1" thickBot="1">
      <c r="A95" s="78" t="s">
        <v>29</v>
      </c>
      <c r="B95" s="72">
        <v>12873</v>
      </c>
      <c r="C95" s="123">
        <v>47659</v>
      </c>
      <c r="D95" s="124">
        <f t="shared" si="6"/>
        <v>3.7022450089334265</v>
      </c>
      <c r="E95" s="121">
        <v>37409</v>
      </c>
      <c r="F95" s="118">
        <v>0</v>
      </c>
      <c r="G95" s="119">
        <v>0</v>
      </c>
      <c r="H95" s="119">
        <v>0</v>
      </c>
      <c r="I95" s="119">
        <v>0</v>
      </c>
      <c r="J95" s="118">
        <v>6826</v>
      </c>
      <c r="K95" s="123">
        <v>5443</v>
      </c>
      <c r="L95" s="122">
        <v>30</v>
      </c>
      <c r="M95" s="120">
        <v>1680</v>
      </c>
      <c r="N95" s="78" t="s">
        <v>29</v>
      </c>
    </row>
    <row r="96" spans="1:14" ht="17.25" customHeight="1" thickBot="1">
      <c r="A96" s="15" t="s">
        <v>31</v>
      </c>
      <c r="B96" s="69">
        <v>5963</v>
      </c>
      <c r="C96" s="130">
        <v>24970</v>
      </c>
      <c r="D96" s="31">
        <f t="shared" si="6"/>
        <v>4.187489518698642</v>
      </c>
      <c r="E96" s="126">
        <v>22715</v>
      </c>
      <c r="F96" s="121">
        <v>670</v>
      </c>
      <c r="G96" s="119" t="s">
        <v>86</v>
      </c>
      <c r="H96" s="35">
        <v>8353</v>
      </c>
      <c r="I96" s="35">
        <v>8022</v>
      </c>
      <c r="J96" s="22">
        <v>10151</v>
      </c>
      <c r="K96" s="30">
        <v>3752</v>
      </c>
      <c r="L96" s="25">
        <v>37</v>
      </c>
      <c r="M96" s="101">
        <v>9708</v>
      </c>
      <c r="N96" s="15" t="s">
        <v>31</v>
      </c>
    </row>
    <row r="97" spans="1:14" ht="17.25" customHeight="1" thickBot="1">
      <c r="A97" s="15" t="s">
        <v>30</v>
      </c>
      <c r="B97" s="69">
        <v>18087</v>
      </c>
      <c r="C97" s="130">
        <v>70071</v>
      </c>
      <c r="D97" s="31">
        <f t="shared" si="6"/>
        <v>3.8741084757007798</v>
      </c>
      <c r="E97" s="126">
        <v>62498</v>
      </c>
      <c r="F97" s="22">
        <v>0</v>
      </c>
      <c r="G97" s="35">
        <v>0</v>
      </c>
      <c r="H97" s="35">
        <v>25350</v>
      </c>
      <c r="I97" s="35">
        <v>24383</v>
      </c>
      <c r="J97" s="22">
        <v>19395</v>
      </c>
      <c r="K97" s="30" t="s">
        <v>87</v>
      </c>
      <c r="L97" s="25">
        <v>248</v>
      </c>
      <c r="M97" s="101">
        <v>8570</v>
      </c>
      <c r="N97" s="15" t="s">
        <v>30</v>
      </c>
    </row>
    <row r="98" spans="1:14" ht="17.25" customHeight="1">
      <c r="A98" s="15" t="s">
        <v>15</v>
      </c>
      <c r="B98" s="69"/>
      <c r="C98" s="130">
        <v>17850</v>
      </c>
      <c r="D98" s="31"/>
      <c r="E98" s="126">
        <v>16522</v>
      </c>
      <c r="F98" s="22">
        <v>0</v>
      </c>
      <c r="G98" s="35">
        <v>0</v>
      </c>
      <c r="H98" s="35">
        <v>0</v>
      </c>
      <c r="I98" s="35">
        <v>0</v>
      </c>
      <c r="J98" s="22">
        <v>5012</v>
      </c>
      <c r="K98" s="30">
        <v>4925</v>
      </c>
      <c r="L98" s="25">
        <v>31</v>
      </c>
      <c r="M98" s="101">
        <v>1682</v>
      </c>
      <c r="N98" s="15" t="s">
        <v>15</v>
      </c>
    </row>
    <row r="99" spans="1:14" ht="17.25" customHeight="1">
      <c r="A99" s="14" t="s">
        <v>17</v>
      </c>
      <c r="B99" s="70"/>
      <c r="C99" s="140">
        <v>18679</v>
      </c>
      <c r="D99" s="34"/>
      <c r="E99" s="138">
        <v>17743</v>
      </c>
      <c r="F99" s="26">
        <v>0</v>
      </c>
      <c r="G99" s="36">
        <v>0</v>
      </c>
      <c r="H99" s="36">
        <v>0</v>
      </c>
      <c r="I99" s="36">
        <v>0</v>
      </c>
      <c r="J99" s="26">
        <v>5487</v>
      </c>
      <c r="K99" s="21">
        <v>5396</v>
      </c>
      <c r="L99" s="29">
        <v>24</v>
      </c>
      <c r="M99" s="27">
        <v>1181</v>
      </c>
      <c r="N99" s="14" t="s">
        <v>17</v>
      </c>
    </row>
    <row r="100" spans="1:14" s="9" customFormat="1" ht="17.25" customHeight="1">
      <c r="A100" s="14" t="s">
        <v>110</v>
      </c>
      <c r="B100" s="70"/>
      <c r="C100" s="140">
        <v>14634</v>
      </c>
      <c r="D100" s="34"/>
      <c r="E100" s="138">
        <v>13410</v>
      </c>
      <c r="F100" s="26">
        <v>0</v>
      </c>
      <c r="G100" s="36">
        <v>0</v>
      </c>
      <c r="H100" s="36">
        <v>0</v>
      </c>
      <c r="I100" s="36">
        <v>0</v>
      </c>
      <c r="J100" s="26">
        <v>4005</v>
      </c>
      <c r="K100" s="21">
        <v>3871</v>
      </c>
      <c r="L100" s="29">
        <v>23</v>
      </c>
      <c r="M100" s="27">
        <v>2090</v>
      </c>
      <c r="N100" s="14" t="s">
        <v>110</v>
      </c>
    </row>
    <row r="101" spans="1:14" ht="17.25" customHeight="1" thickBot="1">
      <c r="A101" s="76" t="s">
        <v>21</v>
      </c>
      <c r="B101" s="68">
        <v>15652</v>
      </c>
      <c r="C101" s="144">
        <f>SUM(C98:C100)</f>
        <v>51163</v>
      </c>
      <c r="D101" s="93">
        <f aca="true" t="shared" si="8" ref="D101:D106">C101/B101</f>
        <v>3.268783542039356</v>
      </c>
      <c r="E101" s="146">
        <f aca="true" t="shared" si="9" ref="E101:M101">SUM(E98:E100)</f>
        <v>47675</v>
      </c>
      <c r="F101" s="145">
        <f t="shared" si="9"/>
        <v>0</v>
      </c>
      <c r="G101" s="152">
        <f t="shared" si="9"/>
        <v>0</v>
      </c>
      <c r="H101" s="87">
        <f>SUM(H98:H100)</f>
        <v>0</v>
      </c>
      <c r="I101" s="152">
        <f>SUM(I98:I100)</f>
        <v>0</v>
      </c>
      <c r="J101" s="96">
        <f>SUM(J98:J100)</f>
        <v>14504</v>
      </c>
      <c r="K101" s="97">
        <f>SUM(K98:K100)</f>
        <v>14192</v>
      </c>
      <c r="L101" s="88">
        <f t="shared" si="9"/>
        <v>78</v>
      </c>
      <c r="M101" s="147">
        <f t="shared" si="9"/>
        <v>4953</v>
      </c>
      <c r="N101" s="76" t="s">
        <v>21</v>
      </c>
    </row>
    <row r="102" spans="1:14" ht="17.25" customHeight="1" thickBot="1">
      <c r="A102" s="81" t="s">
        <v>74</v>
      </c>
      <c r="B102" s="68">
        <v>8650</v>
      </c>
      <c r="C102" s="167">
        <v>17556</v>
      </c>
      <c r="D102" s="162">
        <f t="shared" si="8"/>
        <v>2.0295953757225433</v>
      </c>
      <c r="E102" s="163">
        <v>16755</v>
      </c>
      <c r="F102" s="125">
        <v>0</v>
      </c>
      <c r="G102" s="169">
        <v>0</v>
      </c>
      <c r="H102" s="169">
        <v>1014</v>
      </c>
      <c r="I102" s="169">
        <v>1014</v>
      </c>
      <c r="J102" s="125">
        <v>2948</v>
      </c>
      <c r="K102" s="167">
        <v>2948</v>
      </c>
      <c r="L102" s="164">
        <v>64</v>
      </c>
      <c r="M102" s="165">
        <v>3956</v>
      </c>
      <c r="N102" s="81" t="s">
        <v>120</v>
      </c>
    </row>
    <row r="103" spans="1:14" ht="17.25" customHeight="1" thickBot="1">
      <c r="A103" s="82" t="s">
        <v>12</v>
      </c>
      <c r="B103" s="73">
        <v>2796184</v>
      </c>
      <c r="C103" s="155">
        <f>SUM(C19,C27,C88,C28,C33,C39,C47,C48,C57,C68,C69,C77,C81,C91,C92,C93:C97,C101,C102)</f>
        <v>11102706</v>
      </c>
      <c r="D103" s="168">
        <f t="shared" si="8"/>
        <v>3.9706635900927836</v>
      </c>
      <c r="E103" s="161" t="s">
        <v>86</v>
      </c>
      <c r="F103" s="156">
        <f>SUM(F19,F27,F28,F33,F39,F47,F48,F57,F68,F69,F77,F81,F88,F91,F92,F93:F97,F101,F102)</f>
        <v>141565</v>
      </c>
      <c r="G103" s="156" t="s">
        <v>87</v>
      </c>
      <c r="H103" s="156" t="s">
        <v>87</v>
      </c>
      <c r="I103" s="156" t="s">
        <v>87</v>
      </c>
      <c r="J103" s="156">
        <f>SUM(J19,J27,J28,J33,J39,J47,J48,J57,J68,J69,J77,J81,J88,J91,J92,J93:J97,J101,J102)</f>
        <v>3475822</v>
      </c>
      <c r="K103" s="161" t="s">
        <v>87</v>
      </c>
      <c r="L103" s="170" t="s">
        <v>86</v>
      </c>
      <c r="M103" s="166">
        <f>SUM(M19,M27,M88,M28,M33,M39,M47,M48,M57,M68,M69,M77,M81,M91,M92,M93:M97,M101,M102)</f>
        <v>591987</v>
      </c>
      <c r="N103" s="157" t="s">
        <v>12</v>
      </c>
    </row>
    <row r="104" spans="1:14" s="12" customFormat="1" ht="17.25" customHeight="1" thickBot="1">
      <c r="A104" s="15" t="s">
        <v>13</v>
      </c>
      <c r="B104" s="74">
        <v>2803339</v>
      </c>
      <c r="C104" s="130">
        <v>159490</v>
      </c>
      <c r="D104" s="31">
        <f t="shared" si="8"/>
        <v>0.05689286953878928</v>
      </c>
      <c r="E104" s="126" t="s">
        <v>87</v>
      </c>
      <c r="F104" s="179">
        <v>0</v>
      </c>
      <c r="G104" s="179">
        <v>0</v>
      </c>
      <c r="H104" s="179">
        <v>0</v>
      </c>
      <c r="I104" s="180">
        <v>0</v>
      </c>
      <c r="J104" s="125">
        <v>74269</v>
      </c>
      <c r="K104" s="181" t="s">
        <v>87</v>
      </c>
      <c r="L104" s="25" t="s">
        <v>87</v>
      </c>
      <c r="M104" s="101">
        <v>2557</v>
      </c>
      <c r="N104" s="15" t="s">
        <v>13</v>
      </c>
    </row>
    <row r="105" spans="1:14" ht="17.25" customHeight="1" thickBot="1">
      <c r="A105" s="82" t="s">
        <v>14</v>
      </c>
      <c r="B105" s="72">
        <v>2803339</v>
      </c>
      <c r="C105" s="159">
        <f>SUM(C103,C104)</f>
        <v>11262196</v>
      </c>
      <c r="D105" s="168">
        <f t="shared" si="8"/>
        <v>4.017422081310894</v>
      </c>
      <c r="E105" s="158" t="s">
        <v>86</v>
      </c>
      <c r="F105" s="160">
        <f>SUM(F103,F104)</f>
        <v>141565</v>
      </c>
      <c r="G105" s="160" t="s">
        <v>87</v>
      </c>
      <c r="H105" s="160" t="s">
        <v>87</v>
      </c>
      <c r="I105" s="160" t="s">
        <v>87</v>
      </c>
      <c r="J105" s="160">
        <f>SUM(J103,J104)</f>
        <v>3550091</v>
      </c>
      <c r="K105" s="158" t="s">
        <v>87</v>
      </c>
      <c r="L105" s="171" t="s">
        <v>86</v>
      </c>
      <c r="M105" s="172">
        <f>SUM(M103,M104)</f>
        <v>594544</v>
      </c>
      <c r="N105" s="157" t="s">
        <v>14</v>
      </c>
    </row>
    <row r="106" spans="1:14" s="3" customFormat="1" ht="17.25" customHeight="1" thickBot="1">
      <c r="A106" s="78" t="s">
        <v>84</v>
      </c>
      <c r="B106" s="75">
        <v>7155</v>
      </c>
      <c r="C106" s="176">
        <v>17472</v>
      </c>
      <c r="D106" s="124">
        <f t="shared" si="8"/>
        <v>2.4419287211740044</v>
      </c>
      <c r="E106" s="175" t="s">
        <v>87</v>
      </c>
      <c r="F106" s="173">
        <v>0</v>
      </c>
      <c r="G106" s="175">
        <v>0</v>
      </c>
      <c r="H106" s="174">
        <v>0</v>
      </c>
      <c r="I106" s="141">
        <v>0</v>
      </c>
      <c r="J106" s="125">
        <v>5602</v>
      </c>
      <c r="K106" s="141" t="s">
        <v>87</v>
      </c>
      <c r="L106" s="177">
        <v>11</v>
      </c>
      <c r="M106" s="178">
        <v>3212</v>
      </c>
      <c r="N106" s="78" t="s">
        <v>121</v>
      </c>
    </row>
    <row r="107" spans="1:16" s="7" customFormat="1" ht="11.25" customHeight="1">
      <c r="A107" s="182" t="s">
        <v>128</v>
      </c>
      <c r="B107" s="50"/>
      <c r="C107" s="50"/>
      <c r="D107" s="50"/>
      <c r="E107" s="50"/>
      <c r="F107" s="50"/>
      <c r="G107" s="184"/>
      <c r="H107" s="184"/>
      <c r="I107" s="184"/>
      <c r="J107" s="184"/>
      <c r="K107" s="185"/>
      <c r="L107" s="186"/>
      <c r="M107" s="186"/>
      <c r="N107" s="186"/>
      <c r="P107" s="51"/>
    </row>
    <row r="108" spans="1:14" s="7" customFormat="1" ht="11.25" customHeight="1">
      <c r="A108" s="187" t="s">
        <v>135</v>
      </c>
      <c r="B108" s="51"/>
      <c r="C108" s="51"/>
      <c r="D108" s="51"/>
      <c r="E108" s="51"/>
      <c r="F108" s="51"/>
      <c r="G108" s="49"/>
      <c r="H108" s="49"/>
      <c r="I108" s="49"/>
      <c r="J108" s="49"/>
      <c r="K108" s="52"/>
      <c r="L108" s="55"/>
      <c r="M108" s="55"/>
      <c r="N108" s="55"/>
    </row>
    <row r="109" spans="1:14" s="7" customFormat="1" ht="11.25" customHeight="1">
      <c r="A109" s="183" t="s">
        <v>127</v>
      </c>
      <c r="B109" s="51"/>
      <c r="C109" s="51"/>
      <c r="D109" s="51"/>
      <c r="E109" s="51"/>
      <c r="F109" s="51"/>
      <c r="G109" s="49"/>
      <c r="H109" s="49"/>
      <c r="I109" s="49"/>
      <c r="J109" s="49"/>
      <c r="K109" s="52"/>
      <c r="L109" s="55"/>
      <c r="M109" s="55"/>
      <c r="N109" s="55"/>
    </row>
    <row r="110" spans="1:14" s="7" customFormat="1" ht="11.25" customHeight="1">
      <c r="A110" s="188" t="s">
        <v>85</v>
      </c>
      <c r="B110" s="55"/>
      <c r="C110" s="49"/>
      <c r="D110" s="54"/>
      <c r="E110" s="49"/>
      <c r="F110" s="53"/>
      <c r="G110" s="56"/>
      <c r="H110" s="56"/>
      <c r="I110" s="56"/>
      <c r="J110" s="56"/>
      <c r="K110" s="52"/>
      <c r="L110" s="55"/>
      <c r="M110" s="55"/>
      <c r="N110" s="55"/>
    </row>
    <row r="111" spans="1:14" s="7" customFormat="1" ht="11.25" customHeight="1">
      <c r="A111" s="188" t="s">
        <v>113</v>
      </c>
      <c r="B111" s="55"/>
      <c r="C111" s="49"/>
      <c r="D111" s="54"/>
      <c r="E111" s="49"/>
      <c r="F111" s="53"/>
      <c r="G111" s="49"/>
      <c r="H111" s="49"/>
      <c r="I111" s="49"/>
      <c r="J111" s="49"/>
      <c r="K111" s="52"/>
      <c r="L111" s="55"/>
      <c r="M111" s="55"/>
      <c r="N111" s="55"/>
    </row>
    <row r="112" spans="1:13" ht="10.5">
      <c r="A112" s="2"/>
      <c r="B112" s="7"/>
      <c r="C112" s="7"/>
      <c r="D112" s="7"/>
      <c r="E112" s="7"/>
      <c r="F112" s="7"/>
      <c r="G112" s="7"/>
      <c r="H112" s="8"/>
      <c r="I112" s="7"/>
      <c r="J112" s="7"/>
      <c r="K112" s="7"/>
      <c r="L112" s="8"/>
      <c r="M112" s="7"/>
    </row>
  </sheetData>
  <sheetProtection/>
  <mergeCells count="33">
    <mergeCell ref="K35:K38"/>
    <mergeCell ref="C35:C38"/>
    <mergeCell ref="E35:E38"/>
    <mergeCell ref="F35:F38"/>
    <mergeCell ref="G35:G38"/>
    <mergeCell ref="H35:H38"/>
    <mergeCell ref="I35:I38"/>
    <mergeCell ref="A3:A7"/>
    <mergeCell ref="B3:B4"/>
    <mergeCell ref="C3:I3"/>
    <mergeCell ref="L3:M3"/>
    <mergeCell ref="H4:I4"/>
    <mergeCell ref="J4:K4"/>
    <mergeCell ref="L4:L7"/>
    <mergeCell ref="M4:M7"/>
    <mergeCell ref="N3:N7"/>
    <mergeCell ref="B5:B7"/>
    <mergeCell ref="G5:G7"/>
    <mergeCell ref="I5:I7"/>
    <mergeCell ref="K5:K7"/>
    <mergeCell ref="D4:D7"/>
    <mergeCell ref="E4:E7"/>
    <mergeCell ref="F4:G4"/>
    <mergeCell ref="L83:L87"/>
    <mergeCell ref="J30:J32"/>
    <mergeCell ref="K30:K32"/>
    <mergeCell ref="C30:C32"/>
    <mergeCell ref="E30:E32"/>
    <mergeCell ref="F30:F32"/>
    <mergeCell ref="G30:G32"/>
    <mergeCell ref="H30:H32"/>
    <mergeCell ref="I30:I32"/>
    <mergeCell ref="J35:J38"/>
  </mergeCells>
  <printOptions horizontalCentered="1"/>
  <pageMargins left="0.3937007874015748" right="0.3937007874015748" top="0.1968503937007874" bottom="0.3937007874015748" header="0" footer="0.1968503937007874"/>
  <pageSetup firstPageNumber="13" useFirstPageNumber="1" fitToHeight="0" horizontalDpi="600" verticalDpi="600" orientation="portrait" paperSize="9" scale="85" r:id="rId2"/>
  <headerFooter alignWithMargins="0">
    <oddFooter>&amp;C－&amp;P －</oddFooter>
  </headerFooter>
  <rowBreaks count="1" manualBreakCount="1">
    <brk id="60" max="1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2021-09-01T05:07:22Z</dcterms:modified>
  <cp:category/>
  <cp:version/>
  <cp:contentType/>
  <cp:contentStatus/>
</cp:coreProperties>
</file>