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0"/>
  </bookViews>
  <sheets>
    <sheet name="（２）　令和３年度（当年度）予算（千円）" sheetId="1" r:id="rId1"/>
  </sheets>
  <definedNames>
    <definedName name="_xlfn.CUBEKPIMEMBER" hidden="1">#NAME?</definedName>
    <definedName name="_xlnm.Print_Area" localSheetId="0">'（２）　令和３年度（当年度）予算（千円）'!$A$1:$O$109</definedName>
    <definedName name="_xlnm.Print_Titles" localSheetId="0">'（２）　令和３年度（当年度）予算（千円）'!$2:$7</definedName>
  </definedNames>
  <calcPr fullCalcOnLoad="1"/>
</workbook>
</file>

<file path=xl/sharedStrings.xml><?xml version="1.0" encoding="utf-8"?>
<sst xmlns="http://schemas.openxmlformats.org/spreadsheetml/2006/main" count="230" uniqueCount="137">
  <si>
    <t>図書館名</t>
  </si>
  <si>
    <t>資料費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</si>
  <si>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</si>
  <si>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</si>
  <si>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</si>
  <si>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</si>
  <si>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</si>
  <si>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</si>
  <si>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</si>
  <si>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</si>
  <si>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</si>
  <si>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</si>
  <si>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</si>
  <si>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</si>
  <si>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</si>
  <si>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　世羅町世羅</t>
  </si>
  <si>
    <t>　　甲山</t>
  </si>
  <si>
    <t>　熊野町立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</si>
  <si>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</si>
  <si>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</si>
  <si>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</si>
  <si>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</si>
  <si>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</si>
  <si>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</si>
  <si>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</si>
  <si>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</si>
  <si>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</si>
  <si>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</si>
  <si>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</si>
  <si>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</si>
  <si>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</si>
  <si>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</si>
  <si>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</si>
  <si>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</si>
  <si>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</si>
  <si>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</si>
  <si>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</si>
  <si>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</si>
  <si>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</si>
  <si>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</si>
  <si>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</si>
  <si>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</si>
  <si>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</si>
  <si>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</si>
  <si>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</si>
  <si>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</si>
  <si>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</si>
  <si>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</si>
  <si>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</si>
  <si>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</si>
  <si>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</si>
  <si>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</si>
  <si>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</si>
  <si>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</si>
  <si>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</si>
  <si>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</si>
  <si>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</si>
  <si>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</si>
  <si>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</si>
  <si>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</si>
  <si>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</si>
  <si>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</si>
  <si>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</si>
  <si>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</si>
  <si>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</si>
  <si>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</si>
  <si>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</si>
  <si>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</si>
  <si>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</si>
  <si>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</si>
  <si>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</si>
  <si>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 xml:space="preserve">  神石高原町シルトピアカレッジ</t>
  </si>
  <si>
    <t xml:space="preserve">  　 サンスクエア児童青少年</t>
  </si>
  <si>
    <t>　　八千代</t>
  </si>
  <si>
    <t>　　美土里</t>
  </si>
  <si>
    <t>　　高宮</t>
  </si>
  <si>
    <t>　　甲田</t>
  </si>
  <si>
    <t>　　向原</t>
  </si>
  <si>
    <t>経　　　　常　　　　費</t>
  </si>
  <si>
    <t>その他の
図書館費</t>
  </si>
  <si>
    <t>臨時的経費</t>
  </si>
  <si>
    <t>図書費</t>
  </si>
  <si>
    <t>視聴覚
資料費</t>
  </si>
  <si>
    <t>自動車
図書館用
資料費</t>
  </si>
  <si>
    <t>臨時資料費</t>
  </si>
  <si>
    <t>その他の
資料費</t>
  </si>
  <si>
    <t>大崎上島文化センター情報プラザ・エル</t>
  </si>
  <si>
    <t>※　安芸太田町立図書館筒賀分室，戸河内分室の数値は，安芸太田町立図書館に含む。</t>
  </si>
  <si>
    <t>-</t>
  </si>
  <si>
    <t>広島市計</t>
  </si>
  <si>
    <t>呉市計</t>
  </si>
  <si>
    <t>福山市計</t>
  </si>
  <si>
    <t>※　広島市まんが図書館あさ閲覧室の数値は，広島市まんが図書館に含む。</t>
  </si>
  <si>
    <t>※　府中市立図書館上下分室の数値は，府中市立図書館に含む。</t>
  </si>
  <si>
    <t>　　さいき</t>
  </si>
  <si>
    <t>奉仕人口</t>
  </si>
  <si>
    <t>人口当
(円)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</si>
  <si>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</si>
  <si>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</si>
  <si>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</si>
  <si>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</si>
  <si>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</si>
  <si>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</si>
  <si>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</si>
  <si>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</si>
  <si>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</si>
  <si>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</si>
  <si>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</si>
  <si>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</si>
  <si>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</si>
  <si>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</si>
  <si>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</si>
  <si>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</si>
  <si>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</si>
  <si>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</si>
  <si>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</si>
  <si>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</si>
  <si>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</si>
  <si>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</si>
  <si>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</si>
  <si>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</si>
  <si>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</si>
  <si>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図書館名</t>
  </si>
  <si>
    <t>分室･
ｻｰﾋﾞｽ
ﾎﾟｲﾝﾄ用
資料費</t>
  </si>
  <si>
    <t>６　経費（続き）</t>
  </si>
  <si>
    <t>※１</t>
  </si>
  <si>
    <t>※１</t>
  </si>
  <si>
    <t>※１　図書費に一括計上</t>
  </si>
  <si>
    <t>※２</t>
  </si>
  <si>
    <t>※２</t>
  </si>
  <si>
    <t>令和３年３月末住民基本台帳人口による　</t>
  </si>
  <si>
    <t>（２）令和３年度（当年度）予算　（千円）</t>
  </si>
  <si>
    <t xml:space="preserve">　　　 </t>
  </si>
  <si>
    <t>※　人口は，令和３年３月31日現在（『住民基本台帳人口，世帯数（総数）』令和３年３月末）。</t>
  </si>
  <si>
    <t>雑誌　　新聞費</t>
  </si>
  <si>
    <t>※２　図書費及び雑誌新聞費に計上</t>
  </si>
  <si>
    <t>※　人口は，令和３年３月31日現在（『住民基本台帳人口，世帯数（総数）』令和３年３月末）。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</si>
</sst>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7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b/>
      <sz val="11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4" fillId="33" borderId="0" xfId="49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193" fontId="54" fillId="32" borderId="10" xfId="49" applyNumberFormat="1" applyFont="1" applyFill="1" applyBorder="1" applyAlignment="1">
      <alignment horizontal="right" vertical="center"/>
    </xf>
    <xf numFmtId="193" fontId="8" fillId="32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8" fontId="7" fillId="4" borderId="0" xfId="49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/>
    </xf>
    <xf numFmtId="38" fontId="7" fillId="4" borderId="15" xfId="49" applyFont="1" applyFill="1" applyBorder="1" applyAlignment="1">
      <alignment horizontal="right" vertical="center"/>
    </xf>
    <xf numFmtId="38" fontId="7" fillId="34" borderId="0" xfId="49" applyFont="1" applyFill="1" applyBorder="1" applyAlignment="1">
      <alignment horizontal="right" vertical="center" shrinkToFit="1"/>
    </xf>
    <xf numFmtId="38" fontId="7" fillId="4" borderId="16" xfId="49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vertical="center"/>
    </xf>
    <xf numFmtId="38" fontId="7" fillId="4" borderId="13" xfId="49" applyFont="1" applyFill="1" applyBorder="1" applyAlignment="1">
      <alignment vertical="center"/>
    </xf>
    <xf numFmtId="186" fontId="7" fillId="34" borderId="12" xfId="0" applyNumberFormat="1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vertical="center"/>
    </xf>
    <xf numFmtId="0" fontId="10" fillId="32" borderId="17" xfId="0" applyFont="1" applyFill="1" applyBorder="1" applyAlignment="1">
      <alignment/>
    </xf>
    <xf numFmtId="0" fontId="10" fillId="32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8" fontId="53" fillId="32" borderId="0" xfId="49" applyFont="1" applyFill="1" applyBorder="1" applyAlignment="1">
      <alignment horizontal="right" vertical="center"/>
    </xf>
    <xf numFmtId="38" fontId="53" fillId="32" borderId="0" xfId="49" applyFont="1" applyFill="1" applyBorder="1" applyAlignment="1">
      <alignment horizontal="left" vertical="center"/>
    </xf>
    <xf numFmtId="0" fontId="53" fillId="32" borderId="0" xfId="0" applyFont="1" applyFill="1" applyAlignment="1">
      <alignment/>
    </xf>
    <xf numFmtId="0" fontId="53" fillId="0" borderId="0" xfId="0" applyFont="1" applyFill="1" applyBorder="1" applyAlignment="1">
      <alignment/>
    </xf>
    <xf numFmtId="186" fontId="53" fillId="32" borderId="0" xfId="0" applyNumberFormat="1" applyFont="1" applyFill="1" applyBorder="1" applyAlignment="1">
      <alignment horizontal="right" vertical="center"/>
    </xf>
    <xf numFmtId="193" fontId="55" fillId="32" borderId="10" xfId="49" applyNumberFormat="1" applyFont="1" applyFill="1" applyBorder="1" applyAlignment="1">
      <alignment horizontal="right" vertical="center"/>
    </xf>
    <xf numFmtId="0" fontId="55" fillId="4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38" fontId="55" fillId="4" borderId="14" xfId="49" applyFont="1" applyFill="1" applyBorder="1" applyAlignment="1">
      <alignment horizontal="right" vertical="center"/>
    </xf>
    <xf numFmtId="38" fontId="55" fillId="4" borderId="13" xfId="49" applyFont="1" applyFill="1" applyBorder="1" applyAlignment="1">
      <alignment horizontal="right" vertical="center"/>
    </xf>
    <xf numFmtId="38" fontId="55" fillId="4" borderId="0" xfId="49" applyFont="1" applyFill="1" applyBorder="1" applyAlignment="1">
      <alignment horizontal="right" vertical="center"/>
    </xf>
    <xf numFmtId="38" fontId="55" fillId="4" borderId="16" xfId="49" applyFont="1" applyFill="1" applyBorder="1" applyAlignment="1">
      <alignment horizontal="right" vertical="center"/>
    </xf>
    <xf numFmtId="38" fontId="55" fillId="32" borderId="18" xfId="49" applyFont="1" applyFill="1" applyBorder="1" applyAlignment="1">
      <alignment horizontal="right" vertical="center"/>
    </xf>
    <xf numFmtId="38" fontId="55" fillId="32" borderId="17" xfId="49" applyFont="1" applyFill="1" applyBorder="1" applyAlignment="1">
      <alignment horizontal="right" vertical="center"/>
    </xf>
    <xf numFmtId="186" fontId="55" fillId="32" borderId="17" xfId="0" applyNumberFormat="1" applyFont="1" applyFill="1" applyBorder="1" applyAlignment="1">
      <alignment horizontal="right" vertical="center"/>
    </xf>
    <xf numFmtId="38" fontId="55" fillId="32" borderId="19" xfId="49" applyFont="1" applyFill="1" applyBorder="1" applyAlignment="1">
      <alignment horizontal="right" vertical="center"/>
    </xf>
    <xf numFmtId="38" fontId="55" fillId="32" borderId="20" xfId="49" applyFont="1" applyFill="1" applyBorder="1" applyAlignment="1">
      <alignment horizontal="right" vertical="center"/>
    </xf>
    <xf numFmtId="186" fontId="55" fillId="34" borderId="14" xfId="0" applyNumberFormat="1" applyFont="1" applyFill="1" applyBorder="1" applyAlignment="1">
      <alignment horizontal="right" vertical="center"/>
    </xf>
    <xf numFmtId="0" fontId="55" fillId="32" borderId="2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/>
    </xf>
    <xf numFmtId="193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49" applyNumberFormat="1" applyFont="1" applyFill="1" applyBorder="1" applyAlignment="1">
      <alignment horizontal="right" vertical="center"/>
    </xf>
    <xf numFmtId="38" fontId="7" fillId="32" borderId="21" xfId="49" applyFont="1" applyFill="1" applyBorder="1" applyAlignment="1">
      <alignment horizontal="right" vertical="center"/>
    </xf>
    <xf numFmtId="38" fontId="7" fillId="32" borderId="11" xfId="49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  <xf numFmtId="37" fontId="7" fillId="32" borderId="21" xfId="0" applyNumberFormat="1" applyFont="1" applyFill="1" applyBorder="1" applyAlignment="1" applyProtection="1">
      <alignment vertical="center"/>
      <protection/>
    </xf>
    <xf numFmtId="38" fontId="7" fillId="32" borderId="22" xfId="49" applyFont="1" applyFill="1" applyBorder="1" applyAlignment="1">
      <alignment horizontal="right" vertical="center"/>
    </xf>
    <xf numFmtId="3" fontId="7" fillId="32" borderId="22" xfId="49" applyNumberFormat="1" applyFont="1" applyFill="1" applyBorder="1" applyAlignment="1">
      <alignment horizontal="right" vertical="center" shrinkToFit="1"/>
    </xf>
    <xf numFmtId="38" fontId="7" fillId="0" borderId="11" xfId="49" applyFont="1" applyFill="1" applyBorder="1" applyAlignment="1">
      <alignment horizontal="right" vertical="center"/>
    </xf>
    <xf numFmtId="195" fontId="7" fillId="0" borderId="22" xfId="0" applyNumberFormat="1" applyFont="1" applyFill="1" applyBorder="1" applyAlignment="1">
      <alignment vertical="center"/>
    </xf>
    <xf numFmtId="0" fontId="7" fillId="32" borderId="21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vertical="center" shrinkToFit="1"/>
    </xf>
    <xf numFmtId="0" fontId="7" fillId="4" borderId="21" xfId="0" applyFont="1" applyFill="1" applyBorder="1" applyAlignment="1">
      <alignment vertical="center" shrinkToFit="1"/>
    </xf>
    <xf numFmtId="0" fontId="7" fillId="32" borderId="22" xfId="0" applyFont="1" applyFill="1" applyBorder="1" applyAlignment="1">
      <alignment horizontal="center" vertical="center" shrinkToFit="1"/>
    </xf>
    <xf numFmtId="186" fontId="7" fillId="34" borderId="14" xfId="0" applyNumberFormat="1" applyFont="1" applyFill="1" applyBorder="1" applyAlignment="1">
      <alignment horizontal="right" vertical="center"/>
    </xf>
    <xf numFmtId="38" fontId="7" fillId="32" borderId="19" xfId="49" applyFont="1" applyFill="1" applyBorder="1" applyAlignment="1">
      <alignment horizontal="right" vertical="center"/>
    </xf>
    <xf numFmtId="38" fontId="7" fillId="32" borderId="18" xfId="49" applyFont="1" applyFill="1" applyBorder="1" applyAlignment="1">
      <alignment horizontal="right" vertical="center"/>
    </xf>
    <xf numFmtId="38" fontId="7" fillId="32" borderId="17" xfId="49" applyFont="1" applyFill="1" applyBorder="1" applyAlignment="1">
      <alignment horizontal="right" vertical="center"/>
    </xf>
    <xf numFmtId="38" fontId="7" fillId="32" borderId="20" xfId="49" applyFont="1" applyFill="1" applyBorder="1" applyAlignment="1">
      <alignment horizontal="right" vertical="center"/>
    </xf>
    <xf numFmtId="38" fontId="7" fillId="4" borderId="23" xfId="49" applyFont="1" applyFill="1" applyBorder="1" applyAlignment="1">
      <alignment horizontal="right" vertical="center"/>
    </xf>
    <xf numFmtId="38" fontId="7" fillId="4" borderId="24" xfId="49" applyFont="1" applyFill="1" applyBorder="1" applyAlignment="1">
      <alignment horizontal="right" vertical="center"/>
    </xf>
    <xf numFmtId="38" fontId="7" fillId="32" borderId="0" xfId="0" applyNumberFormat="1" applyFont="1" applyFill="1" applyBorder="1" applyAlignment="1">
      <alignment horizontal="right" vertical="center"/>
    </xf>
    <xf numFmtId="38" fontId="7" fillId="32" borderId="14" xfId="0" applyNumberFormat="1" applyFont="1" applyFill="1" applyBorder="1" applyAlignment="1">
      <alignment horizontal="right" vertical="center"/>
    </xf>
    <xf numFmtId="38" fontId="7" fillId="32" borderId="13" xfId="0" applyNumberFormat="1" applyFont="1" applyFill="1" applyBorder="1" applyAlignment="1">
      <alignment horizontal="right" vertical="center"/>
    </xf>
    <xf numFmtId="186" fontId="7" fillId="32" borderId="14" xfId="0" applyNumberFormat="1" applyFont="1" applyFill="1" applyBorder="1" applyAlignment="1">
      <alignment horizontal="right" vertical="center"/>
    </xf>
    <xf numFmtId="38" fontId="7" fillId="32" borderId="16" xfId="0" applyNumberFormat="1" applyFont="1" applyFill="1" applyBorder="1" applyAlignment="1">
      <alignment horizontal="right" vertical="center"/>
    </xf>
    <xf numFmtId="38" fontId="7" fillId="34" borderId="25" xfId="49" applyFont="1" applyFill="1" applyBorder="1" applyAlignment="1">
      <alignment horizontal="right" vertical="center"/>
    </xf>
    <xf numFmtId="38" fontId="7" fillId="34" borderId="26" xfId="49" applyFont="1" applyFill="1" applyBorder="1" applyAlignment="1">
      <alignment horizontal="right" vertical="center"/>
    </xf>
    <xf numFmtId="38" fontId="7" fillId="34" borderId="27" xfId="49" applyFont="1" applyFill="1" applyBorder="1" applyAlignment="1">
      <alignment horizontal="right" vertical="center"/>
    </xf>
    <xf numFmtId="178" fontId="7" fillId="34" borderId="25" xfId="49" applyNumberFormat="1" applyFont="1" applyFill="1" applyBorder="1" applyAlignment="1">
      <alignment horizontal="right" vertical="center"/>
    </xf>
    <xf numFmtId="38" fontId="7" fillId="34" borderId="17" xfId="49" applyFont="1" applyFill="1" applyBorder="1" applyAlignment="1">
      <alignment horizontal="right" vertical="center"/>
    </xf>
    <xf numFmtId="38" fontId="7" fillId="4" borderId="28" xfId="49" applyFont="1" applyFill="1" applyBorder="1" applyAlignment="1">
      <alignment horizontal="right" vertical="center"/>
    </xf>
    <xf numFmtId="186" fontId="7" fillId="34" borderId="25" xfId="0" applyNumberFormat="1" applyFont="1" applyFill="1" applyBorder="1" applyAlignment="1">
      <alignment horizontal="right" vertical="center"/>
    </xf>
    <xf numFmtId="186" fontId="7" fillId="32" borderId="17" xfId="0" applyNumberFormat="1" applyFont="1" applyFill="1" applyBorder="1" applyAlignment="1">
      <alignment horizontal="right" vertical="center"/>
    </xf>
    <xf numFmtId="3" fontId="7" fillId="32" borderId="18" xfId="42" applyNumberFormat="1" applyFont="1" applyFill="1" applyBorder="1" applyAlignment="1">
      <alignment horizontal="right" vertical="center" shrinkToFit="1"/>
    </xf>
    <xf numFmtId="3" fontId="7" fillId="32" borderId="17" xfId="42" applyNumberFormat="1" applyFont="1" applyFill="1" applyBorder="1" applyAlignment="1">
      <alignment horizontal="right" vertical="center" shrinkToFit="1"/>
    </xf>
    <xf numFmtId="3" fontId="7" fillId="32" borderId="19" xfId="42" applyNumberFormat="1" applyFont="1" applyFill="1" applyBorder="1" applyAlignment="1">
      <alignment horizontal="right" vertical="center" shrinkToFit="1"/>
    </xf>
    <xf numFmtId="3" fontId="7" fillId="32" borderId="20" xfId="42" applyNumberFormat="1" applyFont="1" applyFill="1" applyBorder="1" applyAlignment="1">
      <alignment horizontal="right" vertical="center" shrinkToFit="1"/>
    </xf>
    <xf numFmtId="3" fontId="7" fillId="4" borderId="12" xfId="0" applyNumberFormat="1" applyFont="1" applyFill="1" applyBorder="1" applyAlignment="1">
      <alignment horizontal="right" vertical="center"/>
    </xf>
    <xf numFmtId="38" fontId="7" fillId="4" borderId="23" xfId="49" applyFont="1" applyFill="1" applyBorder="1" applyAlignment="1">
      <alignment vertical="center"/>
    </xf>
    <xf numFmtId="38" fontId="7" fillId="4" borderId="24" xfId="49" applyFont="1" applyFill="1" applyBorder="1" applyAlignment="1">
      <alignment vertical="center"/>
    </xf>
    <xf numFmtId="186" fontId="7" fillId="34" borderId="17" xfId="0" applyNumberFormat="1" applyFont="1" applyFill="1" applyBorder="1" applyAlignment="1">
      <alignment horizontal="right" vertical="center"/>
    </xf>
    <xf numFmtId="3" fontId="7" fillId="4" borderId="15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center"/>
    </xf>
    <xf numFmtId="3" fontId="7" fillId="4" borderId="0" xfId="49" applyNumberFormat="1" applyFont="1" applyFill="1" applyBorder="1" applyAlignment="1">
      <alignment horizontal="right" vertical="center"/>
    </xf>
    <xf numFmtId="3" fontId="7" fillId="4" borderId="14" xfId="49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3" fontId="7" fillId="4" borderId="13" xfId="49" applyNumberFormat="1" applyFont="1" applyFill="1" applyBorder="1" applyAlignment="1">
      <alignment horizontal="right" vertical="center"/>
    </xf>
    <xf numFmtId="3" fontId="7" fillId="32" borderId="18" xfId="0" applyNumberFormat="1" applyFont="1" applyFill="1" applyBorder="1" applyAlignment="1">
      <alignment horizontal="right" vertical="center"/>
    </xf>
    <xf numFmtId="3" fontId="7" fillId="32" borderId="17" xfId="0" applyNumberFormat="1" applyFont="1" applyFill="1" applyBorder="1" applyAlignment="1">
      <alignment horizontal="right" vertical="center"/>
    </xf>
    <xf numFmtId="3" fontId="7" fillId="32" borderId="19" xfId="0" applyNumberFormat="1" applyFont="1" applyFill="1" applyBorder="1" applyAlignment="1">
      <alignment horizontal="right" vertical="center"/>
    </xf>
    <xf numFmtId="3" fontId="7" fillId="4" borderId="16" xfId="49" applyNumberFormat="1" applyFont="1" applyFill="1" applyBorder="1" applyAlignment="1">
      <alignment horizontal="right" vertical="center"/>
    </xf>
    <xf numFmtId="3" fontId="7" fillId="32" borderId="20" xfId="0" applyNumberFormat="1" applyFont="1" applyFill="1" applyBorder="1" applyAlignment="1">
      <alignment horizontal="right" vertical="center"/>
    </xf>
    <xf numFmtId="3" fontId="7" fillId="32" borderId="27" xfId="49" applyNumberFormat="1" applyFont="1" applyFill="1" applyBorder="1" applyAlignment="1">
      <alignment horizontal="right" vertical="center" shrinkToFit="1"/>
    </xf>
    <xf numFmtId="3" fontId="7" fillId="32" borderId="25" xfId="49" applyNumberFormat="1" applyFont="1" applyFill="1" applyBorder="1" applyAlignment="1">
      <alignment horizontal="right" vertical="center" shrinkToFit="1"/>
    </xf>
    <xf numFmtId="186" fontId="7" fillId="32" borderId="25" xfId="0" applyNumberFormat="1" applyFont="1" applyFill="1" applyBorder="1" applyAlignment="1">
      <alignment horizontal="right" vertical="center"/>
    </xf>
    <xf numFmtId="38" fontId="7" fillId="32" borderId="28" xfId="49" applyFont="1" applyFill="1" applyBorder="1" applyAlignment="1">
      <alignment horizontal="right" vertical="center"/>
    </xf>
    <xf numFmtId="0" fontId="7" fillId="32" borderId="22" xfId="0" applyFont="1" applyFill="1" applyBorder="1" applyAlignment="1">
      <alignment vertical="center" shrinkToFit="1"/>
    </xf>
    <xf numFmtId="38" fontId="7" fillId="32" borderId="26" xfId="49" applyFont="1" applyFill="1" applyBorder="1" applyAlignment="1">
      <alignment horizontal="right" vertical="center"/>
    </xf>
    <xf numFmtId="38" fontId="7" fillId="32" borderId="27" xfId="49" applyFont="1" applyFill="1" applyBorder="1" applyAlignment="1">
      <alignment horizontal="right" vertical="center"/>
    </xf>
    <xf numFmtId="38" fontId="7" fillId="32" borderId="25" xfId="49" applyFont="1" applyFill="1" applyBorder="1" applyAlignment="1">
      <alignment horizontal="right" vertical="center"/>
    </xf>
    <xf numFmtId="38" fontId="7" fillId="34" borderId="19" xfId="49" applyFont="1" applyFill="1" applyBorder="1" applyAlignment="1">
      <alignment horizontal="right" vertical="center"/>
    </xf>
    <xf numFmtId="38" fontId="7" fillId="34" borderId="18" xfId="49" applyFont="1" applyFill="1" applyBorder="1" applyAlignment="1">
      <alignment horizontal="right" vertical="center"/>
    </xf>
    <xf numFmtId="38" fontId="7" fillId="4" borderId="20" xfId="49" applyFont="1" applyFill="1" applyBorder="1" applyAlignment="1">
      <alignment horizontal="right" vertical="center"/>
    </xf>
    <xf numFmtId="176" fontId="7" fillId="34" borderId="25" xfId="42" applyNumberFormat="1" applyFont="1" applyFill="1" applyBorder="1" applyAlignment="1">
      <alignment horizontal="right" vertical="center"/>
    </xf>
    <xf numFmtId="38" fontId="14" fillId="32" borderId="0" xfId="49" applyFont="1" applyFill="1" applyBorder="1" applyAlignment="1">
      <alignment vertical="center"/>
    </xf>
    <xf numFmtId="38" fontId="14" fillId="32" borderId="0" xfId="49" applyFont="1" applyFill="1" applyBorder="1" applyAlignment="1">
      <alignment horizontal="left" vertical="center"/>
    </xf>
    <xf numFmtId="38" fontId="14" fillId="33" borderId="0" xfId="49" applyFont="1" applyFill="1" applyBorder="1" applyAlignment="1">
      <alignment horizontal="right" vertical="center"/>
    </xf>
    <xf numFmtId="186" fontId="14" fillId="33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1" xfId="0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2" borderId="21" xfId="0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vertical="center" wrapText="1"/>
    </xf>
    <xf numFmtId="0" fontId="11" fillId="32" borderId="2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 vertical="center" shrinkToFit="1"/>
    </xf>
    <xf numFmtId="0" fontId="12" fillId="32" borderId="29" xfId="0" applyFont="1" applyFill="1" applyBorder="1" applyAlignment="1">
      <alignment horizontal="center" vertical="center" wrapText="1" shrinkToFit="1"/>
    </xf>
    <xf numFmtId="0" fontId="12" fillId="32" borderId="17" xfId="0" applyFont="1" applyFill="1" applyBorder="1" applyAlignment="1">
      <alignment horizontal="center" vertical="center" wrapText="1" shrinkToFit="1"/>
    </xf>
    <xf numFmtId="0" fontId="10" fillId="32" borderId="29" xfId="0" applyFont="1" applyFill="1" applyBorder="1" applyAlignment="1">
      <alignment horizontal="center" vertical="center" wrapText="1" shrinkToFit="1"/>
    </xf>
    <xf numFmtId="0" fontId="10" fillId="32" borderId="17" xfId="0" applyFont="1" applyFill="1" applyBorder="1" applyAlignment="1">
      <alignment horizontal="center" vertical="center" wrapText="1" shrinkToFit="1"/>
    </xf>
    <xf numFmtId="0" fontId="10" fillId="32" borderId="29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 wrapText="1" shrinkToFit="1"/>
    </xf>
    <xf numFmtId="0" fontId="10" fillId="32" borderId="3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 shrinkToFit="1"/>
    </xf>
    <xf numFmtId="0" fontId="10" fillId="32" borderId="37" xfId="0" applyFont="1" applyFill="1" applyBorder="1" applyAlignment="1">
      <alignment horizontal="center" vertical="center" wrapText="1" shrinkToFit="1"/>
    </xf>
    <xf numFmtId="0" fontId="10" fillId="32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tabSelected="1" view="pageBreakPreview" zoomScaleNormal="145" zoomScaleSheetLayoutView="100" zoomScalePageLayoutView="0" workbookViewId="0" topLeftCell="A1">
      <pane xSplit="1" ySplit="7" topLeftCell="B80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I99" sqref="I99"/>
    </sheetView>
  </sheetViews>
  <sheetFormatPr defaultColWidth="9.00390625" defaultRowHeight="13.5"/>
  <cols>
    <col min="1" max="1" width="14.875" style="1" customWidth="1"/>
    <col min="2" max="2" width="7.50390625" style="2" customWidth="1"/>
    <col min="3" max="3" width="7.625" style="2" customWidth="1"/>
    <col min="4" max="4" width="6.625" style="2" customWidth="1"/>
    <col min="5" max="5" width="5.125" style="2" customWidth="1"/>
    <col min="6" max="6" width="6.625" style="2" customWidth="1"/>
    <col min="7" max="8" width="5.375" style="2" customWidth="1"/>
    <col min="9" max="9" width="5.875" style="2" customWidth="1"/>
    <col min="10" max="11" width="5.625" style="2" customWidth="1"/>
    <col min="12" max="12" width="7.625" style="2" customWidth="1"/>
    <col min="13" max="13" width="6.375" style="2" customWidth="1"/>
    <col min="14" max="14" width="6.125" style="2" customWidth="1"/>
    <col min="15" max="15" width="12.625" style="1" customWidth="1"/>
    <col min="16" max="20" width="9.00390625" style="2" customWidth="1"/>
    <col min="21" max="54" width="9.00390625" style="2" customWidth="1" collapsed="1"/>
    <col min="55" max="16384" width="9.00390625" style="2" customWidth="1"/>
  </cols>
  <sheetData>
    <row r="2" spans="1:15" s="15" customFormat="1" ht="15.75" customHeight="1" thickBot="1">
      <c r="A2" s="14"/>
      <c r="B2" s="10"/>
      <c r="C2" s="10" t="s">
        <v>124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</row>
    <row r="3" spans="1:15" ht="13.5" customHeight="1">
      <c r="A3" s="130" t="s">
        <v>0</v>
      </c>
      <c r="B3" s="135" t="s">
        <v>95</v>
      </c>
      <c r="C3" s="149" t="s">
        <v>131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127" t="s">
        <v>122</v>
      </c>
    </row>
    <row r="4" spans="1:15" ht="10.5" customHeight="1">
      <c r="A4" s="131"/>
      <c r="B4" s="136"/>
      <c r="C4" s="144" t="s">
        <v>78</v>
      </c>
      <c r="D4" s="145"/>
      <c r="E4" s="145"/>
      <c r="F4" s="145"/>
      <c r="G4" s="145"/>
      <c r="H4" s="145"/>
      <c r="I4" s="145"/>
      <c r="J4" s="145"/>
      <c r="K4" s="145"/>
      <c r="L4" s="146"/>
      <c r="M4" s="147"/>
      <c r="N4" s="148"/>
      <c r="O4" s="128"/>
    </row>
    <row r="5" spans="1:15" ht="10.5" customHeight="1">
      <c r="A5" s="131"/>
      <c r="B5" s="133" t="s">
        <v>130</v>
      </c>
      <c r="C5" s="30"/>
      <c r="D5" s="142" t="s">
        <v>1</v>
      </c>
      <c r="E5" s="142"/>
      <c r="F5" s="142"/>
      <c r="G5" s="142"/>
      <c r="H5" s="142"/>
      <c r="I5" s="142"/>
      <c r="J5" s="142"/>
      <c r="K5" s="142"/>
      <c r="L5" s="140" t="s">
        <v>79</v>
      </c>
      <c r="M5" s="137" t="s">
        <v>80</v>
      </c>
      <c r="N5" s="152"/>
      <c r="O5" s="128"/>
    </row>
    <row r="6" spans="1:15" ht="24" customHeight="1">
      <c r="A6" s="131"/>
      <c r="B6" s="133"/>
      <c r="C6" s="30"/>
      <c r="D6" s="29"/>
      <c r="E6" s="140" t="s">
        <v>96</v>
      </c>
      <c r="F6" s="140" t="s">
        <v>81</v>
      </c>
      <c r="G6" s="140" t="s">
        <v>134</v>
      </c>
      <c r="H6" s="140" t="s">
        <v>82</v>
      </c>
      <c r="I6" s="138" t="s">
        <v>83</v>
      </c>
      <c r="J6" s="138" t="s">
        <v>123</v>
      </c>
      <c r="K6" s="140" t="s">
        <v>85</v>
      </c>
      <c r="L6" s="143"/>
      <c r="M6" s="28"/>
      <c r="N6" s="153" t="s">
        <v>84</v>
      </c>
      <c r="O6" s="128"/>
    </row>
    <row r="7" spans="1:15" ht="20.25" customHeight="1" thickBot="1">
      <c r="A7" s="132"/>
      <c r="B7" s="134"/>
      <c r="C7" s="31"/>
      <c r="D7" s="27"/>
      <c r="E7" s="141"/>
      <c r="F7" s="141"/>
      <c r="G7" s="141"/>
      <c r="H7" s="141"/>
      <c r="I7" s="139"/>
      <c r="J7" s="139"/>
      <c r="K7" s="141"/>
      <c r="L7" s="141"/>
      <c r="M7" s="32"/>
      <c r="N7" s="154"/>
      <c r="O7" s="129"/>
    </row>
    <row r="8" spans="1:15" s="3" customFormat="1" ht="16.5" customHeight="1">
      <c r="A8" s="11" t="s">
        <v>2</v>
      </c>
      <c r="B8" s="13"/>
      <c r="C8" s="16">
        <v>580469</v>
      </c>
      <c r="D8" s="17">
        <v>97859</v>
      </c>
      <c r="E8" s="25"/>
      <c r="F8" s="17">
        <v>66036</v>
      </c>
      <c r="G8" s="23">
        <v>19111</v>
      </c>
      <c r="H8" s="23">
        <v>397</v>
      </c>
      <c r="I8" s="23">
        <v>7634</v>
      </c>
      <c r="J8" s="17" t="s">
        <v>88</v>
      </c>
      <c r="K8" s="23">
        <v>4681</v>
      </c>
      <c r="L8" s="23">
        <v>482610</v>
      </c>
      <c r="M8" s="24">
        <v>954</v>
      </c>
      <c r="N8" s="26">
        <v>0</v>
      </c>
      <c r="O8" s="11" t="s">
        <v>2</v>
      </c>
    </row>
    <row r="9" spans="1:15" s="40" customFormat="1" ht="16.5" customHeight="1">
      <c r="A9" s="39" t="s">
        <v>97</v>
      </c>
      <c r="B9" s="38"/>
      <c r="C9" s="43"/>
      <c r="D9" s="41"/>
      <c r="E9" s="50"/>
      <c r="F9" s="41"/>
      <c r="G9" s="41"/>
      <c r="H9" s="41"/>
      <c r="I9" s="41"/>
      <c r="J9" s="41"/>
      <c r="K9" s="41"/>
      <c r="L9" s="41"/>
      <c r="M9" s="42"/>
      <c r="N9" s="44"/>
      <c r="O9" s="39" t="s">
        <v>114</v>
      </c>
    </row>
    <row r="10" spans="1:15" s="3" customFormat="1" ht="16.5" customHeight="1">
      <c r="A10" s="11" t="s">
        <v>22</v>
      </c>
      <c r="B10" s="53">
        <v>136231</v>
      </c>
      <c r="C10" s="16"/>
      <c r="D10" s="19"/>
      <c r="E10" s="68"/>
      <c r="F10" s="19"/>
      <c r="G10" s="19"/>
      <c r="H10" s="19"/>
      <c r="I10" s="19"/>
      <c r="J10" s="19"/>
      <c r="K10" s="19"/>
      <c r="L10" s="19"/>
      <c r="M10" s="18"/>
      <c r="N10" s="22"/>
      <c r="O10" s="11" t="s">
        <v>22</v>
      </c>
    </row>
    <row r="11" spans="1:15" s="3" customFormat="1" ht="16.5" customHeight="1">
      <c r="A11" s="11" t="s">
        <v>98</v>
      </c>
      <c r="B11" s="53">
        <v>119544</v>
      </c>
      <c r="C11" s="16"/>
      <c r="D11" s="19"/>
      <c r="E11" s="68"/>
      <c r="F11" s="19"/>
      <c r="G11" s="19"/>
      <c r="H11" s="19"/>
      <c r="I11" s="19"/>
      <c r="J11" s="19"/>
      <c r="K11" s="19"/>
      <c r="L11" s="19"/>
      <c r="M11" s="18"/>
      <c r="N11" s="22"/>
      <c r="O11" s="11" t="s">
        <v>98</v>
      </c>
    </row>
    <row r="12" spans="1:15" s="3" customFormat="1" ht="16.5" customHeight="1">
      <c r="A12" s="11" t="s">
        <v>99</v>
      </c>
      <c r="B12" s="53">
        <v>142319</v>
      </c>
      <c r="C12" s="16"/>
      <c r="D12" s="19"/>
      <c r="E12" s="68"/>
      <c r="F12" s="19"/>
      <c r="G12" s="19"/>
      <c r="H12" s="19"/>
      <c r="I12" s="19"/>
      <c r="J12" s="19"/>
      <c r="K12" s="19"/>
      <c r="L12" s="19"/>
      <c r="M12" s="18"/>
      <c r="N12" s="22"/>
      <c r="O12" s="11" t="s">
        <v>99</v>
      </c>
    </row>
    <row r="13" spans="1:15" s="3" customFormat="1" ht="16.5" customHeight="1">
      <c r="A13" s="11" t="s">
        <v>23</v>
      </c>
      <c r="B13" s="53">
        <v>188590</v>
      </c>
      <c r="C13" s="16"/>
      <c r="D13" s="19"/>
      <c r="E13" s="68"/>
      <c r="F13" s="19"/>
      <c r="G13" s="19"/>
      <c r="H13" s="19"/>
      <c r="I13" s="19"/>
      <c r="J13" s="19"/>
      <c r="K13" s="19"/>
      <c r="L13" s="19"/>
      <c r="M13" s="18"/>
      <c r="N13" s="22"/>
      <c r="O13" s="11" t="s">
        <v>23</v>
      </c>
    </row>
    <row r="14" spans="1:15" s="3" customFormat="1" ht="16.5" customHeight="1">
      <c r="A14" s="11" t="s">
        <v>100</v>
      </c>
      <c r="B14" s="53">
        <v>244563</v>
      </c>
      <c r="C14" s="16"/>
      <c r="D14" s="19"/>
      <c r="E14" s="68"/>
      <c r="F14" s="19"/>
      <c r="G14" s="19"/>
      <c r="H14" s="19"/>
      <c r="I14" s="19"/>
      <c r="J14" s="19"/>
      <c r="K14" s="19"/>
      <c r="L14" s="19"/>
      <c r="M14" s="18"/>
      <c r="N14" s="22"/>
      <c r="O14" s="11" t="s">
        <v>100</v>
      </c>
    </row>
    <row r="15" spans="1:15" s="3" customFormat="1" ht="16.5" customHeight="1">
      <c r="A15" s="11" t="s">
        <v>101</v>
      </c>
      <c r="B15" s="53">
        <v>142050</v>
      </c>
      <c r="C15" s="16"/>
      <c r="D15" s="19"/>
      <c r="E15" s="68"/>
      <c r="F15" s="19"/>
      <c r="G15" s="19"/>
      <c r="H15" s="19"/>
      <c r="I15" s="19"/>
      <c r="J15" s="19"/>
      <c r="K15" s="19"/>
      <c r="L15" s="19"/>
      <c r="M15" s="18"/>
      <c r="N15" s="22"/>
      <c r="O15" s="11" t="s">
        <v>101</v>
      </c>
    </row>
    <row r="16" spans="1:15" s="3" customFormat="1" ht="16.5" customHeight="1">
      <c r="A16" s="11" t="s">
        <v>24</v>
      </c>
      <c r="B16" s="53">
        <v>78612</v>
      </c>
      <c r="C16" s="16"/>
      <c r="D16" s="19"/>
      <c r="E16" s="68"/>
      <c r="F16" s="19"/>
      <c r="G16" s="19"/>
      <c r="H16" s="19"/>
      <c r="I16" s="19"/>
      <c r="J16" s="19"/>
      <c r="K16" s="19"/>
      <c r="L16" s="19"/>
      <c r="M16" s="18"/>
      <c r="N16" s="22"/>
      <c r="O16" s="11" t="s">
        <v>24</v>
      </c>
    </row>
    <row r="17" spans="1:15" s="3" customFormat="1" ht="16.5" customHeight="1">
      <c r="A17" s="11" t="s">
        <v>102</v>
      </c>
      <c r="B17" s="53">
        <v>140601</v>
      </c>
      <c r="C17" s="16"/>
      <c r="D17" s="19"/>
      <c r="E17" s="68"/>
      <c r="F17" s="19"/>
      <c r="G17" s="19"/>
      <c r="H17" s="19"/>
      <c r="I17" s="19"/>
      <c r="J17" s="19"/>
      <c r="K17" s="19"/>
      <c r="L17" s="19"/>
      <c r="M17" s="18"/>
      <c r="N17" s="22"/>
      <c r="O17" s="11" t="s">
        <v>102</v>
      </c>
    </row>
    <row r="18" spans="1:15" s="3" customFormat="1" ht="16.5" customHeight="1">
      <c r="A18" s="11" t="s">
        <v>103</v>
      </c>
      <c r="B18" s="54"/>
      <c r="C18" s="16"/>
      <c r="D18" s="19"/>
      <c r="E18" s="68"/>
      <c r="F18" s="19"/>
      <c r="G18" s="19"/>
      <c r="H18" s="19"/>
      <c r="I18" s="19"/>
      <c r="J18" s="19"/>
      <c r="K18" s="19"/>
      <c r="L18" s="19"/>
      <c r="M18" s="18"/>
      <c r="N18" s="22"/>
      <c r="O18" s="11" t="s">
        <v>115</v>
      </c>
    </row>
    <row r="19" spans="1:15" s="52" customFormat="1" ht="16.5" customHeight="1" thickBot="1">
      <c r="A19" s="51" t="s">
        <v>89</v>
      </c>
      <c r="B19" s="55">
        <f>SUM(B10:B18)</f>
        <v>1192510</v>
      </c>
      <c r="C19" s="45">
        <f>SUM(C8:C18)</f>
        <v>580469</v>
      </c>
      <c r="D19" s="46">
        <f>SUM(D8:D18)</f>
        <v>97859</v>
      </c>
      <c r="E19" s="47">
        <f>D19/B19*1000</f>
        <v>82.06136636170766</v>
      </c>
      <c r="F19" s="46">
        <f aca="true" t="shared" si="0" ref="F19:N19">SUM(F8:F18)</f>
        <v>66036</v>
      </c>
      <c r="G19" s="46">
        <f t="shared" si="0"/>
        <v>19111</v>
      </c>
      <c r="H19" s="46">
        <f t="shared" si="0"/>
        <v>397</v>
      </c>
      <c r="I19" s="46">
        <f t="shared" si="0"/>
        <v>7634</v>
      </c>
      <c r="J19" s="46" t="s">
        <v>88</v>
      </c>
      <c r="K19" s="46">
        <f t="shared" si="0"/>
        <v>4681</v>
      </c>
      <c r="L19" s="46">
        <f t="shared" si="0"/>
        <v>482610</v>
      </c>
      <c r="M19" s="48">
        <f t="shared" si="0"/>
        <v>954</v>
      </c>
      <c r="N19" s="49">
        <f t="shared" si="0"/>
        <v>0</v>
      </c>
      <c r="O19" s="51" t="s">
        <v>89</v>
      </c>
    </row>
    <row r="20" spans="1:15" ht="16.5" customHeight="1">
      <c r="A20" s="12" t="s">
        <v>3</v>
      </c>
      <c r="B20" s="56"/>
      <c r="C20" s="20">
        <v>42781</v>
      </c>
      <c r="D20" s="17">
        <v>41781</v>
      </c>
      <c r="E20" s="25"/>
      <c r="F20" s="17">
        <v>35640</v>
      </c>
      <c r="G20" s="17">
        <v>4871</v>
      </c>
      <c r="H20" s="17" t="s">
        <v>126</v>
      </c>
      <c r="I20" s="17" t="s">
        <v>125</v>
      </c>
      <c r="J20" s="17">
        <v>0</v>
      </c>
      <c r="K20" s="17">
        <v>1270</v>
      </c>
      <c r="L20" s="17">
        <v>1000</v>
      </c>
      <c r="M20" s="73">
        <v>0</v>
      </c>
      <c r="N20" s="74">
        <v>0</v>
      </c>
      <c r="O20" s="12" t="s">
        <v>3</v>
      </c>
    </row>
    <row r="21" spans="1:15" ht="16.5" customHeight="1">
      <c r="A21" s="11" t="s">
        <v>104</v>
      </c>
      <c r="B21" s="57"/>
      <c r="C21" s="16"/>
      <c r="D21" s="19"/>
      <c r="E21" s="68"/>
      <c r="F21" s="19"/>
      <c r="G21" s="19"/>
      <c r="H21" s="19"/>
      <c r="I21" s="19"/>
      <c r="J21" s="19"/>
      <c r="K21" s="19"/>
      <c r="L21" s="19"/>
      <c r="M21" s="18"/>
      <c r="N21" s="22"/>
      <c r="O21" s="11" t="s">
        <v>104</v>
      </c>
    </row>
    <row r="22" spans="1:15" ht="16.5" customHeight="1">
      <c r="A22" s="11" t="s">
        <v>105</v>
      </c>
      <c r="B22" s="57"/>
      <c r="C22" s="16"/>
      <c r="D22" s="19"/>
      <c r="E22" s="68"/>
      <c r="F22" s="19"/>
      <c r="G22" s="19"/>
      <c r="H22" s="19"/>
      <c r="I22" s="19"/>
      <c r="J22" s="19"/>
      <c r="K22" s="19"/>
      <c r="L22" s="19"/>
      <c r="M22" s="18"/>
      <c r="N22" s="22"/>
      <c r="O22" s="11" t="s">
        <v>105</v>
      </c>
    </row>
    <row r="23" spans="1:15" ht="16.5" customHeight="1">
      <c r="A23" s="11" t="s">
        <v>44</v>
      </c>
      <c r="B23" s="57"/>
      <c r="C23" s="16"/>
      <c r="D23" s="19"/>
      <c r="E23" s="68"/>
      <c r="F23" s="19"/>
      <c r="G23" s="19"/>
      <c r="H23" s="19"/>
      <c r="I23" s="19"/>
      <c r="J23" s="19"/>
      <c r="K23" s="19"/>
      <c r="L23" s="19"/>
      <c r="M23" s="18"/>
      <c r="N23" s="22"/>
      <c r="O23" s="11" t="s">
        <v>44</v>
      </c>
    </row>
    <row r="24" spans="1:15" ht="16.5" customHeight="1">
      <c r="A24" s="11" t="s">
        <v>47</v>
      </c>
      <c r="B24" s="57"/>
      <c r="C24" s="16"/>
      <c r="D24" s="19"/>
      <c r="E24" s="68"/>
      <c r="F24" s="19"/>
      <c r="G24" s="19"/>
      <c r="H24" s="19"/>
      <c r="I24" s="19"/>
      <c r="J24" s="19"/>
      <c r="K24" s="19"/>
      <c r="L24" s="19"/>
      <c r="M24" s="18"/>
      <c r="N24" s="22"/>
      <c r="O24" s="11" t="s">
        <v>47</v>
      </c>
    </row>
    <row r="25" spans="1:15" ht="16.5" customHeight="1">
      <c r="A25" s="11" t="s">
        <v>45</v>
      </c>
      <c r="B25" s="57"/>
      <c r="C25" s="16"/>
      <c r="D25" s="19"/>
      <c r="E25" s="68"/>
      <c r="F25" s="19"/>
      <c r="G25" s="19"/>
      <c r="H25" s="19"/>
      <c r="I25" s="19"/>
      <c r="J25" s="19"/>
      <c r="K25" s="19"/>
      <c r="L25" s="19"/>
      <c r="M25" s="18"/>
      <c r="N25" s="22"/>
      <c r="O25" s="11" t="s">
        <v>45</v>
      </c>
    </row>
    <row r="26" spans="1:15" ht="16.5" customHeight="1">
      <c r="A26" s="11" t="s">
        <v>46</v>
      </c>
      <c r="B26" s="57"/>
      <c r="C26" s="16"/>
      <c r="D26" s="19"/>
      <c r="E26" s="68"/>
      <c r="F26" s="19"/>
      <c r="G26" s="19"/>
      <c r="H26" s="19"/>
      <c r="I26" s="19"/>
      <c r="J26" s="19"/>
      <c r="K26" s="19"/>
      <c r="L26" s="19"/>
      <c r="M26" s="18"/>
      <c r="N26" s="22"/>
      <c r="O26" s="11" t="s">
        <v>46</v>
      </c>
    </row>
    <row r="27" spans="1:15" s="6" customFormat="1" ht="16.5" customHeight="1" thickBot="1">
      <c r="A27" s="64" t="s">
        <v>90</v>
      </c>
      <c r="B27" s="58">
        <v>216277</v>
      </c>
      <c r="C27" s="75">
        <f>SUM(C20:C26)</f>
        <v>42781</v>
      </c>
      <c r="D27" s="76">
        <f>SUM(D20:D26)</f>
        <v>41781</v>
      </c>
      <c r="E27" s="78">
        <f>D27/B27*1000</f>
        <v>193.18281648071687</v>
      </c>
      <c r="F27" s="76">
        <f aca="true" t="shared" si="1" ref="F27:N27">SUM(F20:F26)</f>
        <v>35640</v>
      </c>
      <c r="G27" s="76">
        <f t="shared" si="1"/>
        <v>4871</v>
      </c>
      <c r="H27" s="76"/>
      <c r="I27" s="76"/>
      <c r="J27" s="76">
        <f t="shared" si="1"/>
        <v>0</v>
      </c>
      <c r="K27" s="76">
        <f t="shared" si="1"/>
        <v>1270</v>
      </c>
      <c r="L27" s="76">
        <f t="shared" si="1"/>
        <v>1000</v>
      </c>
      <c r="M27" s="77">
        <f t="shared" si="1"/>
        <v>0</v>
      </c>
      <c r="N27" s="79">
        <f t="shared" si="1"/>
        <v>0</v>
      </c>
      <c r="O27" s="64" t="s">
        <v>90</v>
      </c>
    </row>
    <row r="28" spans="1:15" ht="16.5" customHeight="1" thickBot="1">
      <c r="A28" s="65" t="s">
        <v>106</v>
      </c>
      <c r="B28" s="59">
        <v>24380</v>
      </c>
      <c r="C28" s="82">
        <v>23874</v>
      </c>
      <c r="D28" s="80">
        <v>8000</v>
      </c>
      <c r="E28" s="86">
        <f>D28/B28*1000</f>
        <v>328.1378178835111</v>
      </c>
      <c r="F28" s="80">
        <v>6170</v>
      </c>
      <c r="G28" s="80">
        <v>1680</v>
      </c>
      <c r="H28" s="80">
        <v>0</v>
      </c>
      <c r="I28" s="80">
        <v>0</v>
      </c>
      <c r="J28" s="80">
        <v>0</v>
      </c>
      <c r="K28" s="80">
        <v>150</v>
      </c>
      <c r="L28" s="80">
        <v>15874</v>
      </c>
      <c r="M28" s="81">
        <v>0</v>
      </c>
      <c r="N28" s="85">
        <v>0</v>
      </c>
      <c r="O28" s="65" t="s">
        <v>106</v>
      </c>
    </row>
    <row r="29" spans="1:15" ht="16.5" customHeight="1">
      <c r="A29" s="12" t="s">
        <v>66</v>
      </c>
      <c r="B29" s="56"/>
      <c r="C29" s="20">
        <v>156659</v>
      </c>
      <c r="D29" s="17">
        <v>20955</v>
      </c>
      <c r="E29" s="25"/>
      <c r="F29" s="17">
        <v>17105</v>
      </c>
      <c r="G29" s="17">
        <v>3080</v>
      </c>
      <c r="H29" s="17">
        <v>770</v>
      </c>
      <c r="I29" s="17">
        <v>0</v>
      </c>
      <c r="J29" s="17">
        <v>0</v>
      </c>
      <c r="K29" s="17">
        <v>0</v>
      </c>
      <c r="L29" s="17">
        <v>135704</v>
      </c>
      <c r="M29" s="73">
        <v>0</v>
      </c>
      <c r="N29" s="74">
        <v>0</v>
      </c>
      <c r="O29" s="12" t="s">
        <v>66</v>
      </c>
    </row>
    <row r="30" spans="1:15" ht="16.5" customHeight="1">
      <c r="A30" s="11" t="s">
        <v>56</v>
      </c>
      <c r="B30" s="57"/>
      <c r="C30" s="16"/>
      <c r="D30" s="19"/>
      <c r="E30" s="68"/>
      <c r="F30" s="19"/>
      <c r="G30" s="19"/>
      <c r="H30" s="19"/>
      <c r="I30" s="19"/>
      <c r="J30" s="19"/>
      <c r="K30" s="19"/>
      <c r="L30" s="19"/>
      <c r="M30" s="18"/>
      <c r="N30" s="22"/>
      <c r="O30" s="11" t="s">
        <v>56</v>
      </c>
    </row>
    <row r="31" spans="1:15" ht="16.5" customHeight="1">
      <c r="A31" s="11" t="s">
        <v>57</v>
      </c>
      <c r="B31" s="57"/>
      <c r="C31" s="16"/>
      <c r="D31" s="19"/>
      <c r="E31" s="68"/>
      <c r="F31" s="19"/>
      <c r="G31" s="19"/>
      <c r="H31" s="19"/>
      <c r="I31" s="19"/>
      <c r="J31" s="19"/>
      <c r="K31" s="19"/>
      <c r="L31" s="19"/>
      <c r="M31" s="18"/>
      <c r="N31" s="22"/>
      <c r="O31" s="11" t="s">
        <v>57</v>
      </c>
    </row>
    <row r="32" spans="1:15" ht="16.5" customHeight="1">
      <c r="A32" s="11" t="s">
        <v>58</v>
      </c>
      <c r="B32" s="57"/>
      <c r="C32" s="16"/>
      <c r="D32" s="19"/>
      <c r="E32" s="68"/>
      <c r="F32" s="19"/>
      <c r="G32" s="19"/>
      <c r="H32" s="19"/>
      <c r="I32" s="19"/>
      <c r="J32" s="19"/>
      <c r="K32" s="19"/>
      <c r="L32" s="19"/>
      <c r="M32" s="18"/>
      <c r="N32" s="22"/>
      <c r="O32" s="11" t="s">
        <v>58</v>
      </c>
    </row>
    <row r="33" spans="1:15" s="6" customFormat="1" ht="16.5" customHeight="1" thickBot="1">
      <c r="A33" s="63" t="s">
        <v>59</v>
      </c>
      <c r="B33" s="55">
        <v>91434</v>
      </c>
      <c r="C33" s="70">
        <f>SUM(C29:C32)</f>
        <v>156659</v>
      </c>
      <c r="D33" s="71">
        <f>SUM(D29:D32)</f>
        <v>20955</v>
      </c>
      <c r="E33" s="87">
        <f>D33/B33*1000</f>
        <v>229.18170483627534</v>
      </c>
      <c r="F33" s="71">
        <f>SUM(F29:F32)</f>
        <v>17105</v>
      </c>
      <c r="G33" s="71">
        <f aca="true" t="shared" si="2" ref="G33:N33">SUM(G29:G32)</f>
        <v>3080</v>
      </c>
      <c r="H33" s="71">
        <f t="shared" si="2"/>
        <v>770</v>
      </c>
      <c r="I33" s="71">
        <f t="shared" si="2"/>
        <v>0</v>
      </c>
      <c r="J33" s="71">
        <f t="shared" si="2"/>
        <v>0</v>
      </c>
      <c r="K33" s="71">
        <f t="shared" si="2"/>
        <v>0</v>
      </c>
      <c r="L33" s="71">
        <f t="shared" si="2"/>
        <v>135704</v>
      </c>
      <c r="M33" s="69">
        <f t="shared" si="2"/>
        <v>0</v>
      </c>
      <c r="N33" s="72">
        <f t="shared" si="2"/>
        <v>0</v>
      </c>
      <c r="O33" s="63" t="s">
        <v>59</v>
      </c>
    </row>
    <row r="34" spans="1:15" ht="16.5" customHeight="1">
      <c r="A34" s="12" t="s">
        <v>29</v>
      </c>
      <c r="B34" s="56"/>
      <c r="C34" s="20">
        <v>100902</v>
      </c>
      <c r="D34" s="17">
        <v>26604</v>
      </c>
      <c r="E34" s="25"/>
      <c r="F34" s="17">
        <v>20000</v>
      </c>
      <c r="G34" s="17">
        <v>4004</v>
      </c>
      <c r="H34" s="17">
        <v>2600</v>
      </c>
      <c r="I34" s="17">
        <v>0</v>
      </c>
      <c r="J34" s="17">
        <v>0</v>
      </c>
      <c r="K34" s="17">
        <v>0</v>
      </c>
      <c r="L34" s="17">
        <v>74298</v>
      </c>
      <c r="M34" s="73">
        <v>0</v>
      </c>
      <c r="N34" s="74">
        <v>0</v>
      </c>
      <c r="O34" s="12" t="s">
        <v>29</v>
      </c>
    </row>
    <row r="35" spans="1:15" ht="16.5" customHeight="1">
      <c r="A35" s="11" t="s">
        <v>107</v>
      </c>
      <c r="B35" s="57"/>
      <c r="C35" s="16"/>
      <c r="D35" s="19"/>
      <c r="E35" s="68" t="s">
        <v>132</v>
      </c>
      <c r="F35" s="19"/>
      <c r="G35" s="19"/>
      <c r="H35" s="19"/>
      <c r="I35" s="19"/>
      <c r="J35" s="19"/>
      <c r="K35" s="19"/>
      <c r="L35" s="19"/>
      <c r="M35" s="18"/>
      <c r="N35" s="22"/>
      <c r="O35" s="11" t="s">
        <v>116</v>
      </c>
    </row>
    <row r="36" spans="1:15" ht="16.5" customHeight="1">
      <c r="A36" s="11" t="s">
        <v>32</v>
      </c>
      <c r="B36" s="57"/>
      <c r="C36" s="16"/>
      <c r="D36" s="19"/>
      <c r="E36" s="68"/>
      <c r="F36" s="19"/>
      <c r="G36" s="19"/>
      <c r="H36" s="19"/>
      <c r="I36" s="19"/>
      <c r="J36" s="19"/>
      <c r="K36" s="19"/>
      <c r="L36" s="19"/>
      <c r="M36" s="18"/>
      <c r="N36" s="22"/>
      <c r="O36" s="11" t="s">
        <v>32</v>
      </c>
    </row>
    <row r="37" spans="1:15" ht="16.5" customHeight="1">
      <c r="A37" s="11" t="s">
        <v>33</v>
      </c>
      <c r="B37" s="57"/>
      <c r="C37" s="21"/>
      <c r="D37" s="19"/>
      <c r="E37" s="68"/>
      <c r="F37" s="19"/>
      <c r="G37" s="19"/>
      <c r="H37" s="19"/>
      <c r="I37" s="19"/>
      <c r="J37" s="19"/>
      <c r="K37" s="19"/>
      <c r="L37" s="19"/>
      <c r="M37" s="18"/>
      <c r="N37" s="22"/>
      <c r="O37" s="11" t="s">
        <v>33</v>
      </c>
    </row>
    <row r="38" spans="1:15" ht="16.5" customHeight="1">
      <c r="A38" s="11" t="s">
        <v>67</v>
      </c>
      <c r="B38" s="57"/>
      <c r="C38" s="21"/>
      <c r="D38" s="19"/>
      <c r="E38" s="68"/>
      <c r="F38" s="19"/>
      <c r="G38" s="19"/>
      <c r="H38" s="19"/>
      <c r="I38" s="19"/>
      <c r="J38" s="19"/>
      <c r="K38" s="19"/>
      <c r="L38" s="19"/>
      <c r="M38" s="18"/>
      <c r="N38" s="22"/>
      <c r="O38" s="11" t="s">
        <v>117</v>
      </c>
    </row>
    <row r="39" spans="1:15" s="6" customFormat="1" ht="16.5" customHeight="1" thickBot="1">
      <c r="A39" s="63" t="s">
        <v>34</v>
      </c>
      <c r="B39" s="55">
        <v>133549</v>
      </c>
      <c r="C39" s="88">
        <f>SUM(C34:C38)</f>
        <v>100902</v>
      </c>
      <c r="D39" s="89">
        <f>SUM(D34:D38)</f>
        <v>26604</v>
      </c>
      <c r="E39" s="87">
        <f>D39/B39*1000</f>
        <v>199.20778141356357</v>
      </c>
      <c r="F39" s="89">
        <f aca="true" t="shared" si="3" ref="F39:N39">SUM(F34:F38)</f>
        <v>20000</v>
      </c>
      <c r="G39" s="89">
        <f t="shared" si="3"/>
        <v>4004</v>
      </c>
      <c r="H39" s="89">
        <f t="shared" si="3"/>
        <v>2600</v>
      </c>
      <c r="I39" s="89">
        <f t="shared" si="3"/>
        <v>0</v>
      </c>
      <c r="J39" s="89">
        <f t="shared" si="3"/>
        <v>0</v>
      </c>
      <c r="K39" s="89">
        <f t="shared" si="3"/>
        <v>0</v>
      </c>
      <c r="L39" s="89">
        <f t="shared" si="3"/>
        <v>74298</v>
      </c>
      <c r="M39" s="90">
        <f t="shared" si="3"/>
        <v>0</v>
      </c>
      <c r="N39" s="91">
        <f t="shared" si="3"/>
        <v>0</v>
      </c>
      <c r="O39" s="63" t="s">
        <v>34</v>
      </c>
    </row>
    <row r="40" spans="1:15" ht="16.5" customHeight="1">
      <c r="A40" s="12" t="s">
        <v>70</v>
      </c>
      <c r="B40" s="56"/>
      <c r="C40" s="20">
        <v>311850</v>
      </c>
      <c r="D40" s="17">
        <v>59495</v>
      </c>
      <c r="E40" s="25"/>
      <c r="F40" s="17">
        <v>54075</v>
      </c>
      <c r="G40" s="17">
        <v>5420</v>
      </c>
      <c r="H40" s="92" t="s">
        <v>129</v>
      </c>
      <c r="I40" s="92" t="s">
        <v>128</v>
      </c>
      <c r="J40" s="92" t="s">
        <v>128</v>
      </c>
      <c r="K40" s="92" t="s">
        <v>128</v>
      </c>
      <c r="L40" s="23">
        <v>252355</v>
      </c>
      <c r="M40" s="93">
        <v>2200</v>
      </c>
      <c r="N40" s="94">
        <v>0</v>
      </c>
      <c r="O40" s="12" t="s">
        <v>70</v>
      </c>
    </row>
    <row r="41" spans="1:15" ht="16.5" customHeight="1">
      <c r="A41" s="11" t="s">
        <v>108</v>
      </c>
      <c r="B41" s="57"/>
      <c r="C41" s="16"/>
      <c r="D41" s="19"/>
      <c r="E41" s="68"/>
      <c r="F41" s="19"/>
      <c r="G41" s="19"/>
      <c r="H41" s="19"/>
      <c r="I41" s="19"/>
      <c r="J41" s="19"/>
      <c r="K41" s="19"/>
      <c r="L41" s="19"/>
      <c r="M41" s="18"/>
      <c r="N41" s="22"/>
      <c r="O41" s="11" t="s">
        <v>108</v>
      </c>
    </row>
    <row r="42" spans="1:15" ht="16.5" customHeight="1">
      <c r="A42" s="11" t="s">
        <v>109</v>
      </c>
      <c r="B42" s="57"/>
      <c r="C42" s="16"/>
      <c r="D42" s="19"/>
      <c r="E42" s="68"/>
      <c r="F42" s="19"/>
      <c r="G42" s="19"/>
      <c r="H42" s="19"/>
      <c r="I42" s="19"/>
      <c r="J42" s="19"/>
      <c r="K42" s="19"/>
      <c r="L42" s="19"/>
      <c r="M42" s="18"/>
      <c r="N42" s="22"/>
      <c r="O42" s="11" t="s">
        <v>109</v>
      </c>
    </row>
    <row r="43" spans="1:15" ht="16.5" customHeight="1">
      <c r="A43" s="11" t="s">
        <v>60</v>
      </c>
      <c r="B43" s="57"/>
      <c r="C43" s="16"/>
      <c r="D43" s="19"/>
      <c r="E43" s="68"/>
      <c r="F43" s="19"/>
      <c r="G43" s="19"/>
      <c r="H43" s="19"/>
      <c r="I43" s="19"/>
      <c r="J43" s="19"/>
      <c r="K43" s="19"/>
      <c r="L43" s="19"/>
      <c r="M43" s="18"/>
      <c r="N43" s="22"/>
      <c r="O43" s="11" t="s">
        <v>60</v>
      </c>
    </row>
    <row r="44" spans="1:15" ht="16.5" customHeight="1">
      <c r="A44" s="11" t="s">
        <v>61</v>
      </c>
      <c r="B44" s="57"/>
      <c r="C44" s="16"/>
      <c r="D44" s="19"/>
      <c r="E44" s="68"/>
      <c r="F44" s="19"/>
      <c r="G44" s="19"/>
      <c r="H44" s="19"/>
      <c r="I44" s="19"/>
      <c r="J44" s="19"/>
      <c r="K44" s="19"/>
      <c r="L44" s="19"/>
      <c r="M44" s="18"/>
      <c r="N44" s="22"/>
      <c r="O44" s="11" t="s">
        <v>61</v>
      </c>
    </row>
    <row r="45" spans="1:15" ht="16.5" customHeight="1">
      <c r="A45" s="11" t="s">
        <v>62</v>
      </c>
      <c r="B45" s="57"/>
      <c r="C45" s="16"/>
      <c r="D45" s="19"/>
      <c r="E45" s="68"/>
      <c r="F45" s="19"/>
      <c r="G45" s="19"/>
      <c r="H45" s="19"/>
      <c r="I45" s="19"/>
      <c r="J45" s="19"/>
      <c r="K45" s="19"/>
      <c r="L45" s="19"/>
      <c r="M45" s="18"/>
      <c r="N45" s="22"/>
      <c r="O45" s="11" t="s">
        <v>62</v>
      </c>
    </row>
    <row r="46" spans="1:15" ht="16.5" customHeight="1">
      <c r="A46" s="11" t="s">
        <v>110</v>
      </c>
      <c r="B46" s="57"/>
      <c r="C46" s="16"/>
      <c r="D46" s="19"/>
      <c r="E46" s="68"/>
      <c r="F46" s="19"/>
      <c r="G46" s="19"/>
      <c r="H46" s="19"/>
      <c r="I46" s="19"/>
      <c r="J46" s="19"/>
      <c r="K46" s="19"/>
      <c r="L46" s="19"/>
      <c r="M46" s="18"/>
      <c r="N46" s="22"/>
      <c r="O46" s="11" t="s">
        <v>110</v>
      </c>
    </row>
    <row r="47" spans="1:15" s="6" customFormat="1" ht="16.5" customHeight="1" thickBot="1">
      <c r="A47" s="63" t="s">
        <v>91</v>
      </c>
      <c r="B47" s="55">
        <v>465402</v>
      </c>
      <c r="C47" s="70">
        <f>SUM(C40:C46)</f>
        <v>311850</v>
      </c>
      <c r="D47" s="71">
        <f>SUM(D40:D46)</f>
        <v>59495</v>
      </c>
      <c r="E47" s="87">
        <f>D47/B47*1000</f>
        <v>127.83572051688647</v>
      </c>
      <c r="F47" s="71">
        <f aca="true" t="shared" si="4" ref="F47:N47">SUM(F40:F46)</f>
        <v>54075</v>
      </c>
      <c r="G47" s="71">
        <f t="shared" si="4"/>
        <v>5420</v>
      </c>
      <c r="H47" s="71"/>
      <c r="I47" s="71"/>
      <c r="J47" s="71"/>
      <c r="K47" s="71"/>
      <c r="L47" s="71">
        <f t="shared" si="4"/>
        <v>252355</v>
      </c>
      <c r="M47" s="69">
        <f t="shared" si="4"/>
        <v>2200</v>
      </c>
      <c r="N47" s="72">
        <f t="shared" si="4"/>
        <v>0</v>
      </c>
      <c r="O47" s="63" t="s">
        <v>91</v>
      </c>
    </row>
    <row r="48" spans="1:15" ht="16.5" customHeight="1" thickBot="1">
      <c r="A48" s="65" t="s">
        <v>4</v>
      </c>
      <c r="B48" s="59">
        <v>37862</v>
      </c>
      <c r="C48" s="82">
        <v>25089</v>
      </c>
      <c r="D48" s="80">
        <v>10271</v>
      </c>
      <c r="E48" s="95">
        <f>D48/B48*1000</f>
        <v>271.2746289155354</v>
      </c>
      <c r="F48" s="80">
        <v>7776</v>
      </c>
      <c r="G48" s="80">
        <v>1480</v>
      </c>
      <c r="H48" s="80">
        <v>515</v>
      </c>
      <c r="I48" s="80">
        <v>0</v>
      </c>
      <c r="J48" s="80">
        <v>0</v>
      </c>
      <c r="K48" s="80">
        <v>500</v>
      </c>
      <c r="L48" s="80">
        <v>14818</v>
      </c>
      <c r="M48" s="81">
        <v>0</v>
      </c>
      <c r="N48" s="85">
        <v>0</v>
      </c>
      <c r="O48" s="65" t="s">
        <v>4</v>
      </c>
    </row>
    <row r="49" spans="1:15" ht="16.5" customHeight="1">
      <c r="A49" s="12" t="s">
        <v>5</v>
      </c>
      <c r="B49" s="56"/>
      <c r="C49" s="20">
        <v>44131</v>
      </c>
      <c r="D49" s="17">
        <v>12850</v>
      </c>
      <c r="E49" s="25"/>
      <c r="F49" s="17">
        <v>10500</v>
      </c>
      <c r="G49" s="17">
        <v>1850</v>
      </c>
      <c r="H49" s="17">
        <v>500</v>
      </c>
      <c r="I49" s="17">
        <v>0</v>
      </c>
      <c r="J49" s="17">
        <v>0</v>
      </c>
      <c r="K49" s="17">
        <v>0</v>
      </c>
      <c r="L49" s="17">
        <v>31281</v>
      </c>
      <c r="M49" s="73">
        <v>0</v>
      </c>
      <c r="N49" s="74">
        <v>0</v>
      </c>
      <c r="O49" s="12" t="s">
        <v>5</v>
      </c>
    </row>
    <row r="50" spans="1:15" ht="16.5" customHeight="1">
      <c r="A50" s="11" t="s">
        <v>48</v>
      </c>
      <c r="B50" s="57"/>
      <c r="C50" s="16"/>
      <c r="D50" s="19"/>
      <c r="E50" s="68"/>
      <c r="F50" s="19"/>
      <c r="G50" s="19"/>
      <c r="H50" s="19"/>
      <c r="I50" s="19"/>
      <c r="J50" s="19"/>
      <c r="K50" s="19"/>
      <c r="L50" s="19"/>
      <c r="M50" s="18"/>
      <c r="N50" s="22"/>
      <c r="O50" s="11" t="s">
        <v>48</v>
      </c>
    </row>
    <row r="51" spans="1:15" ht="16.5" customHeight="1">
      <c r="A51" s="11" t="s">
        <v>49</v>
      </c>
      <c r="B51" s="57"/>
      <c r="C51" s="16"/>
      <c r="D51" s="19"/>
      <c r="E51" s="68"/>
      <c r="F51" s="19"/>
      <c r="G51" s="19"/>
      <c r="H51" s="19"/>
      <c r="I51" s="19"/>
      <c r="J51" s="19"/>
      <c r="K51" s="19"/>
      <c r="L51" s="19"/>
      <c r="M51" s="18"/>
      <c r="N51" s="22"/>
      <c r="O51" s="11" t="s">
        <v>49</v>
      </c>
    </row>
    <row r="52" spans="1:15" ht="16.5" customHeight="1">
      <c r="A52" s="11" t="s">
        <v>50</v>
      </c>
      <c r="B52" s="57"/>
      <c r="C52" s="16"/>
      <c r="D52" s="19"/>
      <c r="E52" s="68"/>
      <c r="F52" s="19"/>
      <c r="G52" s="19"/>
      <c r="H52" s="19"/>
      <c r="I52" s="19"/>
      <c r="J52" s="19"/>
      <c r="K52" s="19"/>
      <c r="L52" s="19"/>
      <c r="M52" s="18"/>
      <c r="N52" s="22"/>
      <c r="O52" s="11" t="s">
        <v>50</v>
      </c>
    </row>
    <row r="53" spans="1:15" ht="16.5" customHeight="1">
      <c r="A53" s="11" t="s">
        <v>51</v>
      </c>
      <c r="B53" s="57"/>
      <c r="C53" s="16"/>
      <c r="D53" s="19"/>
      <c r="E53" s="68"/>
      <c r="F53" s="19"/>
      <c r="G53" s="19"/>
      <c r="H53" s="19"/>
      <c r="I53" s="19"/>
      <c r="J53" s="19"/>
      <c r="K53" s="19"/>
      <c r="L53" s="19"/>
      <c r="M53" s="18"/>
      <c r="N53" s="22"/>
      <c r="O53" s="11" t="s">
        <v>51</v>
      </c>
    </row>
    <row r="54" spans="1:15" ht="16.5" customHeight="1">
      <c r="A54" s="11" t="s">
        <v>52</v>
      </c>
      <c r="B54" s="57"/>
      <c r="C54" s="16"/>
      <c r="D54" s="19"/>
      <c r="E54" s="68"/>
      <c r="F54" s="19"/>
      <c r="G54" s="19"/>
      <c r="H54" s="19"/>
      <c r="I54" s="19"/>
      <c r="J54" s="19"/>
      <c r="K54" s="19"/>
      <c r="L54" s="19"/>
      <c r="M54" s="18"/>
      <c r="N54" s="22"/>
      <c r="O54" s="11" t="s">
        <v>52</v>
      </c>
    </row>
    <row r="55" spans="1:15" ht="16.5" customHeight="1">
      <c r="A55" s="11" t="s">
        <v>53</v>
      </c>
      <c r="B55" s="57"/>
      <c r="C55" s="16"/>
      <c r="D55" s="19"/>
      <c r="E55" s="68"/>
      <c r="F55" s="19"/>
      <c r="G55" s="19"/>
      <c r="H55" s="19"/>
      <c r="I55" s="19"/>
      <c r="J55" s="19"/>
      <c r="K55" s="19"/>
      <c r="L55" s="19"/>
      <c r="M55" s="18"/>
      <c r="N55" s="22"/>
      <c r="O55" s="11" t="s">
        <v>53</v>
      </c>
    </row>
    <row r="56" spans="1:15" ht="16.5" customHeight="1">
      <c r="A56" s="11" t="s">
        <v>54</v>
      </c>
      <c r="B56" s="57"/>
      <c r="C56" s="16"/>
      <c r="D56" s="19"/>
      <c r="E56" s="68"/>
      <c r="F56" s="19"/>
      <c r="G56" s="19"/>
      <c r="H56" s="19"/>
      <c r="I56" s="19"/>
      <c r="J56" s="19"/>
      <c r="K56" s="19"/>
      <c r="L56" s="19"/>
      <c r="M56" s="18"/>
      <c r="N56" s="22"/>
      <c r="O56" s="11" t="s">
        <v>54</v>
      </c>
    </row>
    <row r="57" spans="1:15" s="6" customFormat="1" ht="16.5" customHeight="1" thickBot="1">
      <c r="A57" s="63" t="s">
        <v>55</v>
      </c>
      <c r="B57" s="55">
        <v>50940</v>
      </c>
      <c r="C57" s="70">
        <f>SUM(C49:C56)</f>
        <v>44131</v>
      </c>
      <c r="D57" s="71">
        <f>SUM(D49:D56)</f>
        <v>12850</v>
      </c>
      <c r="E57" s="87">
        <f>D57/B57*1000</f>
        <v>252.25755791126815</v>
      </c>
      <c r="F57" s="71">
        <f aca="true" t="shared" si="5" ref="F57:N57">SUM(F49:F56)</f>
        <v>10500</v>
      </c>
      <c r="G57" s="71">
        <f t="shared" si="5"/>
        <v>1850</v>
      </c>
      <c r="H57" s="71">
        <f t="shared" si="5"/>
        <v>500</v>
      </c>
      <c r="I57" s="71">
        <f t="shared" si="5"/>
        <v>0</v>
      </c>
      <c r="J57" s="71">
        <f t="shared" si="5"/>
        <v>0</v>
      </c>
      <c r="K57" s="71">
        <f t="shared" si="5"/>
        <v>0</v>
      </c>
      <c r="L57" s="71">
        <f t="shared" si="5"/>
        <v>31281</v>
      </c>
      <c r="M57" s="69">
        <f t="shared" si="5"/>
        <v>0</v>
      </c>
      <c r="N57" s="72">
        <f t="shared" si="5"/>
        <v>0</v>
      </c>
      <c r="O57" s="63" t="s">
        <v>55</v>
      </c>
    </row>
    <row r="58" spans="1:17" s="36" customFormat="1" ht="12" customHeight="1">
      <c r="A58" s="122" t="s">
        <v>127</v>
      </c>
      <c r="B58" s="122"/>
      <c r="C58" s="122"/>
      <c r="D58" s="122"/>
      <c r="E58" s="122"/>
      <c r="F58" s="122"/>
      <c r="G58" s="122"/>
      <c r="H58" s="123" t="s">
        <v>112</v>
      </c>
      <c r="I58" s="123"/>
      <c r="J58" s="7"/>
      <c r="K58" s="7"/>
      <c r="L58" s="7"/>
      <c r="M58" s="7"/>
      <c r="N58" s="7"/>
      <c r="O58" s="7"/>
      <c r="Q58" s="34"/>
    </row>
    <row r="59" spans="1:17" s="36" customFormat="1" ht="12" customHeight="1">
      <c r="A59" s="123" t="s">
        <v>135</v>
      </c>
      <c r="B59" s="123"/>
      <c r="C59" s="124"/>
      <c r="D59" s="124"/>
      <c r="E59" s="125"/>
      <c r="F59" s="124"/>
      <c r="G59" s="124"/>
      <c r="H59" s="123" t="s">
        <v>92</v>
      </c>
      <c r="I59" s="123"/>
      <c r="J59" s="7"/>
      <c r="K59" s="7"/>
      <c r="L59" s="7"/>
      <c r="M59" s="7"/>
      <c r="N59" s="7"/>
      <c r="O59" s="7"/>
      <c r="Q59" s="34"/>
    </row>
    <row r="60" spans="1:15" s="36" customFormat="1" ht="12" customHeight="1" thickBot="1">
      <c r="A60" s="122" t="s">
        <v>133</v>
      </c>
      <c r="B60" s="123"/>
      <c r="C60" s="124"/>
      <c r="D60" s="124"/>
      <c r="E60" s="126"/>
      <c r="F60" s="124"/>
      <c r="G60" s="124"/>
      <c r="H60" s="123" t="s">
        <v>93</v>
      </c>
      <c r="I60" s="123"/>
      <c r="J60" s="7"/>
      <c r="K60" s="7"/>
      <c r="L60" s="7"/>
      <c r="M60" s="7"/>
      <c r="N60" s="7"/>
      <c r="O60" s="7"/>
    </row>
    <row r="61" spans="1:15" ht="16.5" customHeight="1">
      <c r="A61" s="12" t="s">
        <v>6</v>
      </c>
      <c r="B61" s="56"/>
      <c r="C61" s="20">
        <v>34208</v>
      </c>
      <c r="D61" s="17">
        <v>6739</v>
      </c>
      <c r="E61" s="25"/>
      <c r="F61" s="17">
        <v>6000</v>
      </c>
      <c r="G61" s="17">
        <v>739</v>
      </c>
      <c r="H61" s="17">
        <v>0</v>
      </c>
      <c r="I61" s="17">
        <v>0</v>
      </c>
      <c r="J61" s="17">
        <v>0</v>
      </c>
      <c r="K61" s="17">
        <v>0</v>
      </c>
      <c r="L61" s="17">
        <v>27469</v>
      </c>
      <c r="M61" s="73">
        <v>0</v>
      </c>
      <c r="N61" s="74">
        <v>0</v>
      </c>
      <c r="O61" s="12" t="s">
        <v>6</v>
      </c>
    </row>
    <row r="62" spans="1:15" ht="16.5" customHeight="1">
      <c r="A62" s="11" t="s">
        <v>36</v>
      </c>
      <c r="B62" s="57"/>
      <c r="C62" s="16"/>
      <c r="D62" s="19"/>
      <c r="E62" s="68"/>
      <c r="F62" s="19"/>
      <c r="G62" s="19"/>
      <c r="H62" s="19"/>
      <c r="I62" s="19"/>
      <c r="J62" s="19"/>
      <c r="K62" s="19"/>
      <c r="L62" s="19"/>
      <c r="M62" s="18"/>
      <c r="N62" s="22"/>
      <c r="O62" s="11" t="s">
        <v>36</v>
      </c>
    </row>
    <row r="63" spans="1:15" ht="16.5" customHeight="1">
      <c r="A63" s="11" t="s">
        <v>37</v>
      </c>
      <c r="B63" s="57"/>
      <c r="C63" s="16"/>
      <c r="D63" s="19"/>
      <c r="E63" s="68"/>
      <c r="F63" s="19"/>
      <c r="G63" s="19"/>
      <c r="H63" s="19"/>
      <c r="I63" s="19"/>
      <c r="J63" s="19"/>
      <c r="K63" s="19"/>
      <c r="L63" s="19"/>
      <c r="M63" s="18"/>
      <c r="N63" s="22"/>
      <c r="O63" s="11" t="s">
        <v>37</v>
      </c>
    </row>
    <row r="64" spans="1:15" ht="16.5" customHeight="1">
      <c r="A64" s="11" t="s">
        <v>38</v>
      </c>
      <c r="B64" s="57"/>
      <c r="C64" s="16"/>
      <c r="D64" s="19"/>
      <c r="E64" s="68"/>
      <c r="F64" s="19"/>
      <c r="G64" s="19"/>
      <c r="H64" s="19"/>
      <c r="I64" s="19"/>
      <c r="J64" s="19"/>
      <c r="K64" s="19"/>
      <c r="L64" s="19"/>
      <c r="M64" s="18"/>
      <c r="N64" s="22"/>
      <c r="O64" s="11" t="s">
        <v>38</v>
      </c>
    </row>
    <row r="65" spans="1:15" ht="16.5" customHeight="1">
      <c r="A65" s="11" t="s">
        <v>39</v>
      </c>
      <c r="B65" s="57"/>
      <c r="C65" s="16"/>
      <c r="D65" s="19"/>
      <c r="E65" s="68"/>
      <c r="F65" s="19"/>
      <c r="G65" s="19"/>
      <c r="H65" s="19"/>
      <c r="I65" s="19"/>
      <c r="J65" s="19"/>
      <c r="K65" s="19"/>
      <c r="L65" s="19"/>
      <c r="M65" s="18"/>
      <c r="N65" s="22"/>
      <c r="O65" s="11" t="s">
        <v>39</v>
      </c>
    </row>
    <row r="66" spans="1:15" ht="16.5" customHeight="1">
      <c r="A66" s="11" t="s">
        <v>40</v>
      </c>
      <c r="B66" s="57"/>
      <c r="C66" s="16"/>
      <c r="D66" s="19"/>
      <c r="E66" s="68"/>
      <c r="F66" s="19"/>
      <c r="G66" s="19"/>
      <c r="H66" s="19"/>
      <c r="I66" s="19"/>
      <c r="J66" s="19"/>
      <c r="K66" s="19"/>
      <c r="L66" s="19"/>
      <c r="M66" s="18"/>
      <c r="N66" s="22"/>
      <c r="O66" s="11" t="s">
        <v>40</v>
      </c>
    </row>
    <row r="67" spans="1:15" ht="16.5" customHeight="1">
      <c r="A67" s="11" t="s">
        <v>35</v>
      </c>
      <c r="B67" s="57"/>
      <c r="C67" s="16"/>
      <c r="D67" s="19"/>
      <c r="E67" s="68"/>
      <c r="F67" s="19"/>
      <c r="G67" s="19"/>
      <c r="H67" s="19"/>
      <c r="I67" s="19"/>
      <c r="J67" s="19"/>
      <c r="K67" s="19"/>
      <c r="L67" s="19"/>
      <c r="M67" s="18"/>
      <c r="N67" s="22"/>
      <c r="O67" s="11" t="s">
        <v>35</v>
      </c>
    </row>
    <row r="68" spans="1:15" s="6" customFormat="1" ht="16.5" customHeight="1" thickBot="1">
      <c r="A68" s="63" t="s">
        <v>41</v>
      </c>
      <c r="B68" s="55">
        <v>33862</v>
      </c>
      <c r="C68" s="70">
        <f>SUM(C61:C67)</f>
        <v>34208</v>
      </c>
      <c r="D68" s="71">
        <f>SUM(D61:D67)</f>
        <v>6739</v>
      </c>
      <c r="E68" s="87">
        <f>D68/B68*1000</f>
        <v>199.01364361230878</v>
      </c>
      <c r="F68" s="71">
        <f aca="true" t="shared" si="6" ref="F68:N68">SUM(F61:F67)</f>
        <v>6000</v>
      </c>
      <c r="G68" s="71">
        <f t="shared" si="6"/>
        <v>739</v>
      </c>
      <c r="H68" s="71">
        <f t="shared" si="6"/>
        <v>0</v>
      </c>
      <c r="I68" s="71">
        <f t="shared" si="6"/>
        <v>0</v>
      </c>
      <c r="J68" s="71">
        <f t="shared" si="6"/>
        <v>0</v>
      </c>
      <c r="K68" s="71">
        <f t="shared" si="6"/>
        <v>0</v>
      </c>
      <c r="L68" s="71">
        <f t="shared" si="6"/>
        <v>27469</v>
      </c>
      <c r="M68" s="69">
        <f t="shared" si="6"/>
        <v>0</v>
      </c>
      <c r="N68" s="72">
        <f t="shared" si="6"/>
        <v>0</v>
      </c>
      <c r="O68" s="63" t="s">
        <v>41</v>
      </c>
    </row>
    <row r="69" spans="1:15" ht="16.5" customHeight="1" thickBot="1">
      <c r="A69" s="65" t="s">
        <v>7</v>
      </c>
      <c r="B69" s="56">
        <v>26590</v>
      </c>
      <c r="C69" s="82">
        <v>20956</v>
      </c>
      <c r="D69" s="80">
        <v>9114</v>
      </c>
      <c r="E69" s="86">
        <f>D69/B69*1000</f>
        <v>342.7604362542309</v>
      </c>
      <c r="F69" s="80">
        <v>7400</v>
      </c>
      <c r="G69" s="80">
        <v>1059</v>
      </c>
      <c r="H69" s="80">
        <v>655</v>
      </c>
      <c r="I69" s="80">
        <v>0</v>
      </c>
      <c r="J69" s="80">
        <v>0</v>
      </c>
      <c r="K69" s="80">
        <v>0</v>
      </c>
      <c r="L69" s="80">
        <v>11842</v>
      </c>
      <c r="M69" s="81">
        <v>0</v>
      </c>
      <c r="N69" s="85">
        <v>0</v>
      </c>
      <c r="O69" s="65" t="s">
        <v>7</v>
      </c>
    </row>
    <row r="70" spans="1:15" ht="16.5" customHeight="1">
      <c r="A70" s="12" t="s">
        <v>8</v>
      </c>
      <c r="B70" s="56"/>
      <c r="C70" s="96">
        <v>112859</v>
      </c>
      <c r="D70" s="97">
        <v>51000</v>
      </c>
      <c r="E70" s="98"/>
      <c r="F70" s="97">
        <v>39300</v>
      </c>
      <c r="G70" s="97">
        <v>5500</v>
      </c>
      <c r="H70" s="97">
        <v>1500</v>
      </c>
      <c r="I70" s="98">
        <v>0</v>
      </c>
      <c r="J70" s="98">
        <v>1500</v>
      </c>
      <c r="K70" s="97">
        <v>3200</v>
      </c>
      <c r="L70" s="97">
        <v>61859</v>
      </c>
      <c r="M70" s="99">
        <v>0</v>
      </c>
      <c r="N70" s="100">
        <v>0</v>
      </c>
      <c r="O70" s="12" t="s">
        <v>8</v>
      </c>
    </row>
    <row r="71" spans="1:15" ht="16.5" customHeight="1">
      <c r="A71" s="11" t="s">
        <v>72</v>
      </c>
      <c r="B71" s="57"/>
      <c r="C71" s="101"/>
      <c r="D71" s="102"/>
      <c r="E71" s="103"/>
      <c r="F71" s="102"/>
      <c r="G71" s="102"/>
      <c r="H71" s="102"/>
      <c r="I71" s="102"/>
      <c r="J71" s="102"/>
      <c r="K71" s="102"/>
      <c r="L71" s="102"/>
      <c r="M71" s="104"/>
      <c r="N71" s="108"/>
      <c r="O71" s="11" t="s">
        <v>119</v>
      </c>
    </row>
    <row r="72" spans="1:15" ht="16.5" customHeight="1">
      <c r="A72" s="11" t="s">
        <v>63</v>
      </c>
      <c r="B72" s="57"/>
      <c r="C72" s="101"/>
      <c r="D72" s="102"/>
      <c r="E72" s="103"/>
      <c r="F72" s="102"/>
      <c r="G72" s="102"/>
      <c r="H72" s="102"/>
      <c r="I72" s="102"/>
      <c r="J72" s="102"/>
      <c r="K72" s="102"/>
      <c r="L72" s="102"/>
      <c r="M72" s="104"/>
      <c r="N72" s="108"/>
      <c r="O72" s="11" t="s">
        <v>63</v>
      </c>
    </row>
    <row r="73" spans="1:15" ht="16.5" customHeight="1">
      <c r="A73" s="11" t="s">
        <v>68</v>
      </c>
      <c r="B73" s="57"/>
      <c r="C73" s="101"/>
      <c r="D73" s="102"/>
      <c r="E73" s="103"/>
      <c r="F73" s="102"/>
      <c r="G73" s="102"/>
      <c r="H73" s="102"/>
      <c r="I73" s="102"/>
      <c r="J73" s="102"/>
      <c r="K73" s="102"/>
      <c r="L73" s="102"/>
      <c r="M73" s="104"/>
      <c r="N73" s="108"/>
      <c r="O73" s="11" t="s">
        <v>68</v>
      </c>
    </row>
    <row r="74" spans="1:15" ht="16.5" customHeight="1">
      <c r="A74" s="11" t="s">
        <v>69</v>
      </c>
      <c r="B74" s="57"/>
      <c r="C74" s="101"/>
      <c r="D74" s="102"/>
      <c r="E74" s="103"/>
      <c r="F74" s="102"/>
      <c r="G74" s="102"/>
      <c r="H74" s="102"/>
      <c r="I74" s="102"/>
      <c r="J74" s="102"/>
      <c r="K74" s="102"/>
      <c r="L74" s="102"/>
      <c r="M74" s="104"/>
      <c r="N74" s="108"/>
      <c r="O74" s="11" t="s">
        <v>69</v>
      </c>
    </row>
    <row r="75" spans="1:15" ht="16.5" customHeight="1">
      <c r="A75" s="11" t="s">
        <v>64</v>
      </c>
      <c r="B75" s="57"/>
      <c r="C75" s="101"/>
      <c r="D75" s="102"/>
      <c r="E75" s="103"/>
      <c r="F75" s="102"/>
      <c r="G75" s="102"/>
      <c r="H75" s="102"/>
      <c r="I75" s="102"/>
      <c r="J75" s="102"/>
      <c r="K75" s="102"/>
      <c r="L75" s="102"/>
      <c r="M75" s="104"/>
      <c r="N75" s="108"/>
      <c r="O75" s="11" t="s">
        <v>118</v>
      </c>
    </row>
    <row r="76" spans="1:15" ht="16.5" customHeight="1">
      <c r="A76" s="11" t="s">
        <v>65</v>
      </c>
      <c r="B76" s="57"/>
      <c r="C76" s="101"/>
      <c r="D76" s="102"/>
      <c r="E76" s="103"/>
      <c r="F76" s="102"/>
      <c r="G76" s="102"/>
      <c r="H76" s="102"/>
      <c r="I76" s="102"/>
      <c r="J76" s="102"/>
      <c r="K76" s="102"/>
      <c r="L76" s="102"/>
      <c r="M76" s="104"/>
      <c r="N76" s="108"/>
      <c r="O76" s="11" t="s">
        <v>65</v>
      </c>
    </row>
    <row r="77" spans="1:15" s="6" customFormat="1" ht="16.5" customHeight="1" thickBot="1">
      <c r="A77" s="63" t="s">
        <v>9</v>
      </c>
      <c r="B77" s="55">
        <v>188966</v>
      </c>
      <c r="C77" s="105">
        <f>SUM(C70:C76)</f>
        <v>112859</v>
      </c>
      <c r="D77" s="106">
        <f>SUM(D70:D76)</f>
        <v>51000</v>
      </c>
      <c r="E77" s="87">
        <f>D77/B77*1000</f>
        <v>269.88982144936125</v>
      </c>
      <c r="F77" s="106">
        <f aca="true" t="shared" si="7" ref="F77:N77">SUM(F70:F76)</f>
        <v>39300</v>
      </c>
      <c r="G77" s="106">
        <f t="shared" si="7"/>
        <v>5500</v>
      </c>
      <c r="H77" s="106">
        <f t="shared" si="7"/>
        <v>1500</v>
      </c>
      <c r="I77" s="106">
        <f t="shared" si="7"/>
        <v>0</v>
      </c>
      <c r="J77" s="106">
        <f t="shared" si="7"/>
        <v>1500</v>
      </c>
      <c r="K77" s="106">
        <f t="shared" si="7"/>
        <v>3200</v>
      </c>
      <c r="L77" s="106">
        <f t="shared" si="7"/>
        <v>61859</v>
      </c>
      <c r="M77" s="107">
        <f t="shared" si="7"/>
        <v>0</v>
      </c>
      <c r="N77" s="109">
        <f t="shared" si="7"/>
        <v>0</v>
      </c>
      <c r="O77" s="63" t="s">
        <v>9</v>
      </c>
    </row>
    <row r="78" spans="1:15" ht="16.5" customHeight="1">
      <c r="A78" s="12" t="s">
        <v>10</v>
      </c>
      <c r="B78" s="56"/>
      <c r="C78" s="20">
        <v>129504</v>
      </c>
      <c r="D78" s="17">
        <v>23255</v>
      </c>
      <c r="E78" s="25"/>
      <c r="F78" s="17">
        <v>18041</v>
      </c>
      <c r="G78" s="17">
        <v>4339</v>
      </c>
      <c r="H78" s="17">
        <v>875</v>
      </c>
      <c r="I78" s="17">
        <v>0</v>
      </c>
      <c r="J78" s="17">
        <v>0</v>
      </c>
      <c r="K78" s="17">
        <v>0</v>
      </c>
      <c r="L78" s="17">
        <v>106249</v>
      </c>
      <c r="M78" s="73">
        <v>0</v>
      </c>
      <c r="N78" s="74">
        <v>0</v>
      </c>
      <c r="O78" s="12" t="s">
        <v>10</v>
      </c>
    </row>
    <row r="79" spans="1:15" ht="16.5" customHeight="1">
      <c r="A79" s="11" t="s">
        <v>30</v>
      </c>
      <c r="B79" s="57"/>
      <c r="C79" s="16"/>
      <c r="D79" s="19"/>
      <c r="E79" s="68"/>
      <c r="F79" s="19"/>
      <c r="G79" s="19"/>
      <c r="H79" s="19"/>
      <c r="I79" s="19"/>
      <c r="J79" s="19"/>
      <c r="K79" s="19"/>
      <c r="L79" s="19"/>
      <c r="M79" s="18"/>
      <c r="N79" s="22"/>
      <c r="O79" s="11" t="s">
        <v>30</v>
      </c>
    </row>
    <row r="80" spans="1:15" ht="16.5" customHeight="1">
      <c r="A80" s="11" t="s">
        <v>94</v>
      </c>
      <c r="B80" s="57"/>
      <c r="C80" s="16"/>
      <c r="D80" s="19"/>
      <c r="E80" s="68"/>
      <c r="F80" s="19"/>
      <c r="G80" s="19"/>
      <c r="H80" s="19"/>
      <c r="I80" s="19"/>
      <c r="J80" s="19"/>
      <c r="K80" s="19"/>
      <c r="L80" s="19"/>
      <c r="M80" s="18"/>
      <c r="N80" s="22"/>
      <c r="O80" s="11" t="s">
        <v>94</v>
      </c>
    </row>
    <row r="81" spans="1:15" s="6" customFormat="1" ht="16.5" customHeight="1" thickBot="1">
      <c r="A81" s="63" t="s">
        <v>31</v>
      </c>
      <c r="B81" s="55">
        <v>116999</v>
      </c>
      <c r="C81" s="70">
        <f>SUM(C78:C80)</f>
        <v>129504</v>
      </c>
      <c r="D81" s="71">
        <f>SUM(D78:D80)</f>
        <v>23255</v>
      </c>
      <c r="E81" s="87">
        <f>D81/B81*1000</f>
        <v>198.76238258446654</v>
      </c>
      <c r="F81" s="71">
        <f>SUM(F78:F80)</f>
        <v>18041</v>
      </c>
      <c r="G81" s="71">
        <f aca="true" t="shared" si="8" ref="G81:N81">SUM(G78:G80)</f>
        <v>4339</v>
      </c>
      <c r="H81" s="71">
        <f t="shared" si="8"/>
        <v>875</v>
      </c>
      <c r="I81" s="71">
        <f t="shared" si="8"/>
        <v>0</v>
      </c>
      <c r="J81" s="71">
        <f t="shared" si="8"/>
        <v>0</v>
      </c>
      <c r="K81" s="71">
        <v>0</v>
      </c>
      <c r="L81" s="71">
        <f t="shared" si="8"/>
        <v>106249</v>
      </c>
      <c r="M81" s="69">
        <f t="shared" si="8"/>
        <v>0</v>
      </c>
      <c r="N81" s="72">
        <f t="shared" si="8"/>
        <v>0</v>
      </c>
      <c r="O81" s="63" t="s">
        <v>31</v>
      </c>
    </row>
    <row r="82" spans="1:15" ht="16.5" customHeight="1">
      <c r="A82" s="12" t="s">
        <v>43</v>
      </c>
      <c r="B82" s="56"/>
      <c r="C82" s="20">
        <v>57923</v>
      </c>
      <c r="D82" s="17">
        <v>4541</v>
      </c>
      <c r="E82" s="25"/>
      <c r="F82" s="17">
        <v>3540</v>
      </c>
      <c r="G82" s="17">
        <v>971</v>
      </c>
      <c r="H82" s="17">
        <v>30</v>
      </c>
      <c r="I82" s="17">
        <v>0</v>
      </c>
      <c r="J82" s="17">
        <v>0</v>
      </c>
      <c r="K82" s="17">
        <v>0</v>
      </c>
      <c r="L82" s="17">
        <v>53382</v>
      </c>
      <c r="M82" s="73">
        <v>0</v>
      </c>
      <c r="N82" s="74">
        <v>0</v>
      </c>
      <c r="O82" s="12" t="s">
        <v>43</v>
      </c>
    </row>
    <row r="83" spans="1:15" ht="16.5" customHeight="1">
      <c r="A83" s="11" t="s">
        <v>73</v>
      </c>
      <c r="B83" s="57"/>
      <c r="C83" s="16"/>
      <c r="D83" s="19"/>
      <c r="E83" s="68"/>
      <c r="F83" s="19"/>
      <c r="G83" s="19"/>
      <c r="H83" s="19"/>
      <c r="I83" s="19"/>
      <c r="J83" s="19"/>
      <c r="K83" s="19"/>
      <c r="L83" s="19"/>
      <c r="M83" s="18"/>
      <c r="N83" s="22"/>
      <c r="O83" s="11" t="s">
        <v>73</v>
      </c>
    </row>
    <row r="84" spans="1:15" ht="16.5" customHeight="1">
      <c r="A84" s="11" t="s">
        <v>74</v>
      </c>
      <c r="B84" s="57"/>
      <c r="C84" s="16"/>
      <c r="D84" s="19"/>
      <c r="E84" s="68"/>
      <c r="F84" s="19"/>
      <c r="G84" s="19"/>
      <c r="H84" s="19"/>
      <c r="I84" s="19"/>
      <c r="J84" s="19"/>
      <c r="K84" s="19"/>
      <c r="L84" s="19"/>
      <c r="M84" s="18"/>
      <c r="N84" s="22"/>
      <c r="O84" s="11" t="s">
        <v>74</v>
      </c>
    </row>
    <row r="85" spans="1:15" ht="16.5" customHeight="1">
      <c r="A85" s="11" t="s">
        <v>75</v>
      </c>
      <c r="B85" s="57"/>
      <c r="C85" s="16"/>
      <c r="D85" s="19"/>
      <c r="E85" s="68"/>
      <c r="F85" s="19"/>
      <c r="G85" s="19"/>
      <c r="H85" s="19"/>
      <c r="I85" s="19"/>
      <c r="J85" s="19"/>
      <c r="K85" s="19"/>
      <c r="L85" s="19"/>
      <c r="M85" s="18"/>
      <c r="N85" s="22"/>
      <c r="O85" s="11" t="s">
        <v>75</v>
      </c>
    </row>
    <row r="86" spans="1:15" ht="16.5" customHeight="1">
      <c r="A86" s="11" t="s">
        <v>76</v>
      </c>
      <c r="B86" s="57"/>
      <c r="C86" s="16"/>
      <c r="D86" s="19"/>
      <c r="E86" s="68"/>
      <c r="F86" s="19"/>
      <c r="G86" s="19"/>
      <c r="H86" s="19"/>
      <c r="I86" s="19"/>
      <c r="J86" s="19"/>
      <c r="K86" s="19"/>
      <c r="L86" s="19"/>
      <c r="M86" s="18"/>
      <c r="N86" s="22"/>
      <c r="O86" s="11" t="s">
        <v>76</v>
      </c>
    </row>
    <row r="87" spans="1:15" ht="16.5" customHeight="1">
      <c r="A87" s="11" t="s">
        <v>77</v>
      </c>
      <c r="B87" s="57"/>
      <c r="C87" s="16"/>
      <c r="D87" s="19"/>
      <c r="E87" s="68"/>
      <c r="F87" s="19"/>
      <c r="G87" s="19"/>
      <c r="H87" s="19"/>
      <c r="I87" s="19"/>
      <c r="J87" s="19"/>
      <c r="K87" s="19"/>
      <c r="L87" s="19"/>
      <c r="M87" s="18"/>
      <c r="N87" s="22"/>
      <c r="O87" s="11" t="s">
        <v>77</v>
      </c>
    </row>
    <row r="88" spans="1:15" s="6" customFormat="1" ht="16.5" customHeight="1" thickBot="1">
      <c r="A88" s="64" t="s">
        <v>42</v>
      </c>
      <c r="B88" s="57">
        <v>27889</v>
      </c>
      <c r="C88" s="75">
        <f>SUM(C82:C87)</f>
        <v>57923</v>
      </c>
      <c r="D88" s="76">
        <f>SUM(D82:D87)</f>
        <v>4541</v>
      </c>
      <c r="E88" s="78">
        <f>D88/B88*1000</f>
        <v>162.82405249381478</v>
      </c>
      <c r="F88" s="76">
        <f aca="true" t="shared" si="9" ref="F88:N88">SUM(F82:F87)</f>
        <v>3540</v>
      </c>
      <c r="G88" s="76">
        <f t="shared" si="9"/>
        <v>971</v>
      </c>
      <c r="H88" s="76">
        <f t="shared" si="9"/>
        <v>30</v>
      </c>
      <c r="I88" s="76">
        <f t="shared" si="9"/>
        <v>0</v>
      </c>
      <c r="J88" s="76">
        <f t="shared" si="9"/>
        <v>0</v>
      </c>
      <c r="K88" s="76">
        <f t="shared" si="9"/>
        <v>0</v>
      </c>
      <c r="L88" s="76">
        <f t="shared" si="9"/>
        <v>53382</v>
      </c>
      <c r="M88" s="77">
        <f t="shared" si="9"/>
        <v>0</v>
      </c>
      <c r="N88" s="79">
        <f t="shared" si="9"/>
        <v>0</v>
      </c>
      <c r="O88" s="64" t="s">
        <v>42</v>
      </c>
    </row>
    <row r="89" spans="1:15" ht="16.5" customHeight="1">
      <c r="A89" s="12" t="s">
        <v>19</v>
      </c>
      <c r="B89" s="56"/>
      <c r="C89" s="20">
        <v>23704</v>
      </c>
      <c r="D89" s="17">
        <v>2332</v>
      </c>
      <c r="E89" s="25"/>
      <c r="F89" s="17">
        <v>1594</v>
      </c>
      <c r="G89" s="17">
        <v>436</v>
      </c>
      <c r="H89" s="17">
        <v>265</v>
      </c>
      <c r="I89" s="17">
        <v>0</v>
      </c>
      <c r="J89" s="17">
        <v>0</v>
      </c>
      <c r="K89" s="17">
        <v>37</v>
      </c>
      <c r="L89" s="17">
        <v>21372</v>
      </c>
      <c r="M89" s="73">
        <v>1000</v>
      </c>
      <c r="N89" s="74">
        <v>0</v>
      </c>
      <c r="O89" s="12" t="s">
        <v>19</v>
      </c>
    </row>
    <row r="90" spans="1:15" ht="16.5" customHeight="1">
      <c r="A90" s="11" t="s">
        <v>20</v>
      </c>
      <c r="B90" s="57"/>
      <c r="C90" s="16">
        <v>12597</v>
      </c>
      <c r="D90" s="19">
        <v>2186</v>
      </c>
      <c r="E90" s="68"/>
      <c r="F90" s="19">
        <v>1485</v>
      </c>
      <c r="G90" s="19">
        <v>451</v>
      </c>
      <c r="H90" s="19">
        <v>245</v>
      </c>
      <c r="I90" s="19">
        <v>0</v>
      </c>
      <c r="J90" s="19">
        <v>0</v>
      </c>
      <c r="K90" s="19">
        <v>5</v>
      </c>
      <c r="L90" s="19">
        <v>10411</v>
      </c>
      <c r="M90" s="18">
        <v>0</v>
      </c>
      <c r="N90" s="22">
        <v>0</v>
      </c>
      <c r="O90" s="11" t="s">
        <v>20</v>
      </c>
    </row>
    <row r="91" spans="1:15" s="6" customFormat="1" ht="16.5" customHeight="1" thickBot="1">
      <c r="A91" s="63" t="s">
        <v>21</v>
      </c>
      <c r="B91" s="55">
        <v>21862</v>
      </c>
      <c r="C91" s="70">
        <f>SUM(C89:C90)</f>
        <v>36301</v>
      </c>
      <c r="D91" s="71">
        <f>SUM(D89:D90)</f>
        <v>4518</v>
      </c>
      <c r="E91" s="87">
        <f aca="true" t="shared" si="10" ref="E91:E97">D91/B91*1000</f>
        <v>206.65995791784832</v>
      </c>
      <c r="F91" s="71">
        <f aca="true" t="shared" si="11" ref="F91:N91">SUM(F89:F90)</f>
        <v>3079</v>
      </c>
      <c r="G91" s="71">
        <f t="shared" si="11"/>
        <v>887</v>
      </c>
      <c r="H91" s="71">
        <f t="shared" si="11"/>
        <v>510</v>
      </c>
      <c r="I91" s="71">
        <f t="shared" si="11"/>
        <v>0</v>
      </c>
      <c r="J91" s="71">
        <f t="shared" si="11"/>
        <v>0</v>
      </c>
      <c r="K91" s="71">
        <f t="shared" si="11"/>
        <v>42</v>
      </c>
      <c r="L91" s="71">
        <f t="shared" si="11"/>
        <v>31783</v>
      </c>
      <c r="M91" s="69">
        <f t="shared" si="11"/>
        <v>1000</v>
      </c>
      <c r="N91" s="72">
        <f t="shared" si="11"/>
        <v>0</v>
      </c>
      <c r="O91" s="63" t="s">
        <v>21</v>
      </c>
    </row>
    <row r="92" spans="1:15" ht="16.5" customHeight="1" thickBot="1">
      <c r="A92" s="65" t="s">
        <v>25</v>
      </c>
      <c r="B92" s="59">
        <v>52353</v>
      </c>
      <c r="C92" s="82">
        <v>24072</v>
      </c>
      <c r="D92" s="80">
        <v>7666</v>
      </c>
      <c r="E92" s="86">
        <f t="shared" si="10"/>
        <v>146.42904895612477</v>
      </c>
      <c r="F92" s="80">
        <v>6365</v>
      </c>
      <c r="G92" s="80">
        <v>1015</v>
      </c>
      <c r="H92" s="80">
        <v>286</v>
      </c>
      <c r="I92" s="80">
        <v>0</v>
      </c>
      <c r="J92" s="80">
        <v>0</v>
      </c>
      <c r="K92" s="80">
        <v>0</v>
      </c>
      <c r="L92" s="80">
        <v>16406</v>
      </c>
      <c r="M92" s="81">
        <v>0</v>
      </c>
      <c r="N92" s="85">
        <v>0</v>
      </c>
      <c r="O92" s="65" t="s">
        <v>25</v>
      </c>
    </row>
    <row r="93" spans="1:15" ht="16.5" customHeight="1" thickBot="1">
      <c r="A93" s="65" t="s">
        <v>11</v>
      </c>
      <c r="B93" s="59">
        <v>30425</v>
      </c>
      <c r="C93" s="20">
        <v>28543</v>
      </c>
      <c r="D93" s="17">
        <v>5809</v>
      </c>
      <c r="E93" s="86">
        <f t="shared" si="10"/>
        <v>190.92851273623666</v>
      </c>
      <c r="F93" s="80">
        <v>4762</v>
      </c>
      <c r="G93" s="80">
        <v>1030</v>
      </c>
      <c r="H93" s="80">
        <v>0</v>
      </c>
      <c r="I93" s="80">
        <v>0</v>
      </c>
      <c r="J93" s="80">
        <v>0</v>
      </c>
      <c r="K93" s="80">
        <v>17</v>
      </c>
      <c r="L93" s="80">
        <v>22734</v>
      </c>
      <c r="M93" s="81">
        <v>1700</v>
      </c>
      <c r="N93" s="85">
        <v>0</v>
      </c>
      <c r="O93" s="65" t="s">
        <v>11</v>
      </c>
    </row>
    <row r="94" spans="1:15" ht="16.5" customHeight="1" thickBot="1">
      <c r="A94" s="65" t="s">
        <v>17</v>
      </c>
      <c r="B94" s="59">
        <v>23659</v>
      </c>
      <c r="C94" s="82">
        <v>48291</v>
      </c>
      <c r="D94" s="80">
        <v>9151</v>
      </c>
      <c r="E94" s="86">
        <f t="shared" si="10"/>
        <v>386.7872691153472</v>
      </c>
      <c r="F94" s="80">
        <v>7216</v>
      </c>
      <c r="G94" s="80">
        <v>1506</v>
      </c>
      <c r="H94" s="80">
        <v>429</v>
      </c>
      <c r="I94" s="80">
        <v>0</v>
      </c>
      <c r="J94" s="80">
        <v>0</v>
      </c>
      <c r="K94" s="80">
        <v>0</v>
      </c>
      <c r="L94" s="80">
        <v>39140</v>
      </c>
      <c r="M94" s="81">
        <v>0</v>
      </c>
      <c r="N94" s="85">
        <v>0</v>
      </c>
      <c r="O94" s="65" t="s">
        <v>17</v>
      </c>
    </row>
    <row r="95" spans="1:15" ht="16.5" customHeight="1" thickBot="1">
      <c r="A95" s="65" t="s">
        <v>26</v>
      </c>
      <c r="B95" s="59">
        <v>12873</v>
      </c>
      <c r="C95" s="82">
        <v>19115</v>
      </c>
      <c r="D95" s="80">
        <v>3363</v>
      </c>
      <c r="E95" s="86">
        <f t="shared" si="10"/>
        <v>261.24446515963643</v>
      </c>
      <c r="F95" s="80">
        <v>2150</v>
      </c>
      <c r="G95" s="80">
        <v>863</v>
      </c>
      <c r="H95" s="80">
        <v>350</v>
      </c>
      <c r="I95" s="80">
        <v>0</v>
      </c>
      <c r="J95" s="80">
        <v>0</v>
      </c>
      <c r="K95" s="80">
        <v>0</v>
      </c>
      <c r="L95" s="80">
        <v>15752</v>
      </c>
      <c r="M95" s="81">
        <v>165</v>
      </c>
      <c r="N95" s="85">
        <v>165</v>
      </c>
      <c r="O95" s="65" t="s">
        <v>26</v>
      </c>
    </row>
    <row r="96" spans="1:15" ht="16.5" customHeight="1" thickBot="1">
      <c r="A96" s="12" t="s">
        <v>28</v>
      </c>
      <c r="B96" s="56">
        <v>5963</v>
      </c>
      <c r="C96" s="20">
        <v>2286</v>
      </c>
      <c r="D96" s="17">
        <v>1732</v>
      </c>
      <c r="E96" s="25">
        <f t="shared" si="10"/>
        <v>290.4578232433339</v>
      </c>
      <c r="F96" s="17">
        <v>1347</v>
      </c>
      <c r="G96" s="17">
        <v>300</v>
      </c>
      <c r="H96" s="17">
        <v>33</v>
      </c>
      <c r="I96" s="17">
        <v>52</v>
      </c>
      <c r="J96" s="17">
        <v>0</v>
      </c>
      <c r="K96" s="17">
        <v>0</v>
      </c>
      <c r="L96" s="17">
        <v>554</v>
      </c>
      <c r="M96" s="73">
        <v>0</v>
      </c>
      <c r="N96" s="74">
        <v>0</v>
      </c>
      <c r="O96" s="12" t="s">
        <v>28</v>
      </c>
    </row>
    <row r="97" spans="1:15" ht="16.5" customHeight="1" thickBot="1">
      <c r="A97" s="12" t="s">
        <v>27</v>
      </c>
      <c r="B97" s="56">
        <v>18087</v>
      </c>
      <c r="C97" s="20">
        <v>38562</v>
      </c>
      <c r="D97" s="17">
        <v>2325</v>
      </c>
      <c r="E97" s="25">
        <f t="shared" si="10"/>
        <v>128.54536407364407</v>
      </c>
      <c r="F97" s="17">
        <v>1722</v>
      </c>
      <c r="G97" s="17">
        <v>441</v>
      </c>
      <c r="H97" s="17">
        <v>162</v>
      </c>
      <c r="I97" s="17">
        <v>0</v>
      </c>
      <c r="J97" s="17">
        <v>0</v>
      </c>
      <c r="K97" s="17">
        <v>0</v>
      </c>
      <c r="L97" s="17">
        <v>36237</v>
      </c>
      <c r="M97" s="73">
        <v>0</v>
      </c>
      <c r="N97" s="74">
        <v>0</v>
      </c>
      <c r="O97" s="12" t="s">
        <v>27</v>
      </c>
    </row>
    <row r="98" spans="1:15" ht="16.5" customHeight="1">
      <c r="A98" s="12" t="s">
        <v>15</v>
      </c>
      <c r="B98" s="56"/>
      <c r="C98" s="20">
        <v>16865</v>
      </c>
      <c r="D98" s="17">
        <v>4056</v>
      </c>
      <c r="E98" s="25"/>
      <c r="F98" s="17">
        <v>3247</v>
      </c>
      <c r="G98" s="17">
        <v>599</v>
      </c>
      <c r="H98" s="17">
        <v>210</v>
      </c>
      <c r="I98" s="17">
        <v>0</v>
      </c>
      <c r="J98" s="17">
        <v>0</v>
      </c>
      <c r="K98" s="17">
        <v>0</v>
      </c>
      <c r="L98" s="17">
        <v>12809</v>
      </c>
      <c r="M98" s="73">
        <v>0</v>
      </c>
      <c r="N98" s="74">
        <v>0</v>
      </c>
      <c r="O98" s="12" t="s">
        <v>15</v>
      </c>
    </row>
    <row r="99" spans="1:15" ht="16.5" customHeight="1">
      <c r="A99" s="11" t="s">
        <v>16</v>
      </c>
      <c r="B99" s="57"/>
      <c r="C99" s="16"/>
      <c r="D99" s="19"/>
      <c r="E99" s="68"/>
      <c r="F99" s="19"/>
      <c r="G99" s="19"/>
      <c r="H99" s="19"/>
      <c r="I99" s="19"/>
      <c r="J99" s="19"/>
      <c r="K99" s="19"/>
      <c r="L99" s="19"/>
      <c r="M99" s="18"/>
      <c r="N99" s="22"/>
      <c r="O99" s="11" t="s">
        <v>16</v>
      </c>
    </row>
    <row r="100" spans="1:15" s="6" customFormat="1" ht="16.5" customHeight="1">
      <c r="A100" s="11" t="s">
        <v>111</v>
      </c>
      <c r="B100" s="57"/>
      <c r="C100" s="16"/>
      <c r="D100" s="19"/>
      <c r="E100" s="68"/>
      <c r="F100" s="19"/>
      <c r="G100" s="19"/>
      <c r="H100" s="19"/>
      <c r="I100" s="19"/>
      <c r="J100" s="19"/>
      <c r="K100" s="19"/>
      <c r="L100" s="19"/>
      <c r="M100" s="18"/>
      <c r="N100" s="22"/>
      <c r="O100" s="11" t="s">
        <v>111</v>
      </c>
    </row>
    <row r="101" spans="1:15" ht="16.5" customHeight="1" thickBot="1">
      <c r="A101" s="63" t="s">
        <v>18</v>
      </c>
      <c r="B101" s="55">
        <v>15652</v>
      </c>
      <c r="C101" s="105">
        <f>SUM(C98:C100)</f>
        <v>16865</v>
      </c>
      <c r="D101" s="106">
        <f>SUM(D98:D100)</f>
        <v>4056</v>
      </c>
      <c r="E101" s="87">
        <f aca="true" t="shared" si="12" ref="E101:E106">D101/B101*1000</f>
        <v>259.1362126245847</v>
      </c>
      <c r="F101" s="106">
        <f aca="true" t="shared" si="13" ref="F101:N101">SUM(F98:F100)</f>
        <v>3247</v>
      </c>
      <c r="G101" s="106">
        <f t="shared" si="13"/>
        <v>599</v>
      </c>
      <c r="H101" s="106">
        <f t="shared" si="13"/>
        <v>210</v>
      </c>
      <c r="I101" s="106">
        <f t="shared" si="13"/>
        <v>0</v>
      </c>
      <c r="J101" s="106">
        <f t="shared" si="13"/>
        <v>0</v>
      </c>
      <c r="K101" s="106">
        <f t="shared" si="13"/>
        <v>0</v>
      </c>
      <c r="L101" s="106">
        <f t="shared" si="13"/>
        <v>12809</v>
      </c>
      <c r="M101" s="107">
        <f t="shared" si="13"/>
        <v>0</v>
      </c>
      <c r="N101" s="109">
        <f t="shared" si="13"/>
        <v>0</v>
      </c>
      <c r="O101" s="63" t="s">
        <v>18</v>
      </c>
    </row>
    <row r="102" spans="1:15" ht="16.5" customHeight="1" thickBot="1">
      <c r="A102" s="66" t="s">
        <v>71</v>
      </c>
      <c r="B102" s="55">
        <v>8650</v>
      </c>
      <c r="C102" s="119">
        <v>22572</v>
      </c>
      <c r="D102" s="84">
        <v>3050</v>
      </c>
      <c r="E102" s="95">
        <f t="shared" si="12"/>
        <v>352.60115606936415</v>
      </c>
      <c r="F102" s="84">
        <v>2210</v>
      </c>
      <c r="G102" s="84">
        <v>500</v>
      </c>
      <c r="H102" s="84">
        <v>340</v>
      </c>
      <c r="I102" s="84">
        <v>0</v>
      </c>
      <c r="J102" s="84">
        <v>0</v>
      </c>
      <c r="K102" s="84">
        <v>0</v>
      </c>
      <c r="L102" s="84">
        <v>19522</v>
      </c>
      <c r="M102" s="118">
        <v>0</v>
      </c>
      <c r="N102" s="120">
        <v>0</v>
      </c>
      <c r="O102" s="66" t="s">
        <v>120</v>
      </c>
    </row>
    <row r="103" spans="1:15" ht="16.5" customHeight="1" thickBot="1">
      <c r="A103" s="67" t="s">
        <v>12</v>
      </c>
      <c r="B103" s="60">
        <v>2796184</v>
      </c>
      <c r="C103" s="110">
        <f>SUM(C19,C27,C88,C28,C33,C39,C47,C48,C57,C68,C69,C77,C81,C91,C92,C93:C97,C101,C102)</f>
        <v>1877812</v>
      </c>
      <c r="D103" s="111">
        <f>SUM(D19,D27,D88,D28,D33,D39,D47,D48,D57,D68,D69,D77,D81,D91,D92,D93:D97,D101,D102)</f>
        <v>414134</v>
      </c>
      <c r="E103" s="112">
        <f t="shared" si="12"/>
        <v>148.10684847635204</v>
      </c>
      <c r="F103" s="111">
        <f aca="true" t="shared" si="14" ref="F103:N103">SUM(F19,F27,F88,F28,F33,F39,F47,F48,F57,F68,F69,F77,F81,F91,F92,F93:F97,F101,F102)</f>
        <v>323681</v>
      </c>
      <c r="G103" s="111">
        <f t="shared" si="14"/>
        <v>61245</v>
      </c>
      <c r="H103" s="111">
        <f t="shared" si="14"/>
        <v>10162</v>
      </c>
      <c r="I103" s="111">
        <f t="shared" si="14"/>
        <v>7686</v>
      </c>
      <c r="J103" s="111" t="s">
        <v>88</v>
      </c>
      <c r="K103" s="111">
        <f t="shared" si="14"/>
        <v>9860</v>
      </c>
      <c r="L103" s="111">
        <f t="shared" si="14"/>
        <v>1463678</v>
      </c>
      <c r="M103" s="111">
        <f t="shared" si="14"/>
        <v>6019</v>
      </c>
      <c r="N103" s="113">
        <f t="shared" si="14"/>
        <v>165</v>
      </c>
      <c r="O103" s="114" t="s">
        <v>12</v>
      </c>
    </row>
    <row r="104" spans="1:15" s="9" customFormat="1" ht="16.5" customHeight="1" thickBot="1">
      <c r="A104" s="12" t="s">
        <v>13</v>
      </c>
      <c r="B104" s="61">
        <v>2803339</v>
      </c>
      <c r="C104" s="20">
        <v>97940</v>
      </c>
      <c r="D104" s="17">
        <v>44234</v>
      </c>
      <c r="E104" s="25">
        <f t="shared" si="12"/>
        <v>15.779040636897644</v>
      </c>
      <c r="F104" s="17">
        <v>34158</v>
      </c>
      <c r="G104" s="17">
        <v>6806</v>
      </c>
      <c r="H104" s="17">
        <v>310</v>
      </c>
      <c r="I104" s="17">
        <v>0</v>
      </c>
      <c r="J104" s="121">
        <v>0</v>
      </c>
      <c r="K104" s="17">
        <v>2960</v>
      </c>
      <c r="L104" s="17">
        <v>53706</v>
      </c>
      <c r="M104" s="73">
        <v>62970</v>
      </c>
      <c r="N104" s="74">
        <v>1895</v>
      </c>
      <c r="O104" s="12" t="s">
        <v>13</v>
      </c>
    </row>
    <row r="105" spans="1:15" ht="16.5" customHeight="1" thickBot="1">
      <c r="A105" s="67" t="s">
        <v>14</v>
      </c>
      <c r="B105" s="59">
        <v>2803339</v>
      </c>
      <c r="C105" s="115">
        <f>SUM(C103,C104)</f>
        <v>1975752</v>
      </c>
      <c r="D105" s="116">
        <f>SUM(D103,D104)</f>
        <v>458368</v>
      </c>
      <c r="E105" s="112">
        <f t="shared" si="12"/>
        <v>163.50787400310844</v>
      </c>
      <c r="F105" s="117">
        <f aca="true" t="shared" si="15" ref="F105:L105">SUM(F103,F104)</f>
        <v>357839</v>
      </c>
      <c r="G105" s="117">
        <f t="shared" si="15"/>
        <v>68051</v>
      </c>
      <c r="H105" s="117">
        <f t="shared" si="15"/>
        <v>10472</v>
      </c>
      <c r="I105" s="117">
        <f t="shared" si="15"/>
        <v>7686</v>
      </c>
      <c r="J105" s="117" t="s">
        <v>88</v>
      </c>
      <c r="K105" s="117">
        <f t="shared" si="15"/>
        <v>12820</v>
      </c>
      <c r="L105" s="117">
        <f t="shared" si="15"/>
        <v>1517384</v>
      </c>
      <c r="M105" s="117">
        <f>SUM(M103,M104)</f>
        <v>68989</v>
      </c>
      <c r="N105" s="113">
        <f>SUM(N103,N104)</f>
        <v>2060</v>
      </c>
      <c r="O105" s="114" t="s">
        <v>14</v>
      </c>
    </row>
    <row r="106" spans="1:15" s="3" customFormat="1" ht="16.5" customHeight="1" thickBot="1">
      <c r="A106" s="65" t="s">
        <v>86</v>
      </c>
      <c r="B106" s="62">
        <v>7155</v>
      </c>
      <c r="C106" s="81">
        <v>15048</v>
      </c>
      <c r="D106" s="80">
        <v>2925</v>
      </c>
      <c r="E106" s="83">
        <f t="shared" si="12"/>
        <v>408.8050314465409</v>
      </c>
      <c r="F106" s="80">
        <v>2218</v>
      </c>
      <c r="G106" s="80">
        <v>707</v>
      </c>
      <c r="H106" s="80">
        <v>0</v>
      </c>
      <c r="I106" s="80">
        <v>0</v>
      </c>
      <c r="J106" s="80">
        <v>0</v>
      </c>
      <c r="K106" s="80">
        <v>0</v>
      </c>
      <c r="L106" s="80">
        <v>12123</v>
      </c>
      <c r="M106" s="80">
        <v>0</v>
      </c>
      <c r="N106" s="85">
        <v>0</v>
      </c>
      <c r="O106" s="65" t="s">
        <v>121</v>
      </c>
    </row>
    <row r="107" spans="1:14" s="5" customFormat="1" ht="12" customHeight="1">
      <c r="A107" s="8" t="s">
        <v>136</v>
      </c>
      <c r="B107" s="35"/>
      <c r="C107" s="33"/>
      <c r="D107" s="33"/>
      <c r="E107" s="37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s="5" customFormat="1" ht="12" customHeight="1">
      <c r="A108" s="8" t="s">
        <v>87</v>
      </c>
      <c r="B108" s="35"/>
      <c r="C108" s="33"/>
      <c r="D108" s="33"/>
      <c r="E108" s="37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s="5" customFormat="1" ht="12" customHeight="1">
      <c r="A109" s="8" t="s">
        <v>113</v>
      </c>
      <c r="B109" s="35"/>
      <c r="C109" s="33"/>
      <c r="D109" s="33"/>
      <c r="E109" s="37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s="5" customFormat="1" ht="12" customHeight="1">
      <c r="A110" s="8"/>
      <c r="B110" s="35"/>
      <c r="C110" s="33"/>
      <c r="D110" s="33"/>
      <c r="E110" s="37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0.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</sheetData>
  <sheetProtection/>
  <mergeCells count="18">
    <mergeCell ref="A3:A7"/>
    <mergeCell ref="B3:B4"/>
    <mergeCell ref="D5:K5"/>
    <mergeCell ref="L5:L7"/>
    <mergeCell ref="M5:N5"/>
    <mergeCell ref="C4:L4"/>
    <mergeCell ref="E6:E7"/>
    <mergeCell ref="B5:B7"/>
    <mergeCell ref="N6:N7"/>
    <mergeCell ref="O3:O7"/>
    <mergeCell ref="F6:F7"/>
    <mergeCell ref="G6:G7"/>
    <mergeCell ref="H6:H7"/>
    <mergeCell ref="I6:I7"/>
    <mergeCell ref="J6:J7"/>
    <mergeCell ref="M4:N4"/>
    <mergeCell ref="K6:K7"/>
    <mergeCell ref="C3:N3"/>
  </mergeCells>
  <printOptions horizontalCentered="1"/>
  <pageMargins left="0.3937007874015748" right="0.3937007874015748" top="0.1968503937007874" bottom="0.3937007874015748" header="0" footer="0.1968503937007874"/>
  <pageSetup firstPageNumber="19" useFirstPageNumber="1" fitToHeight="0" horizontalDpi="600" verticalDpi="600" orientation="portrait" paperSize="9" scale="89" r:id="rId1"/>
  <headerFooter alignWithMargins="0">
    <oddFooter>&amp;C－&amp;P －</oddFooter>
  </headerFooter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2021-09-01T05:11:29Z</dcterms:modified>
  <cp:category/>
  <cp:version/>
  <cp:contentType/>
  <cp:contentStatus/>
</cp:coreProperties>
</file>